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MARKETING\Community Manager\JH_pro Soňu\Race\Race Atomic 2017_2018\"/>
    </mc:Choice>
  </mc:AlternateContent>
  <bookViews>
    <workbookView xWindow="0" yWindow="0" windowWidth="12795" windowHeight="7050"/>
  </bookViews>
  <sheets>
    <sheet name="Hlavička" sheetId="4" r:id="rId1"/>
    <sheet name="Race_Kč_kluby" sheetId="1" r:id="rId2"/>
    <sheet name="FIS_Pravidla" sheetId="2" r:id="rId3"/>
    <sheet name="montáž" sheetId="3" r:id="rId4"/>
  </sheets>
  <definedNames>
    <definedName name="_xlnm._FilterDatabase" localSheetId="1" hidden="1">Race_Kč_kluby!$A$8:$H$145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4" i="1" l="1"/>
  <c r="G8" i="1"/>
  <c r="G140" i="1" s="1"/>
  <c r="G116" i="1" l="1"/>
  <c r="H116" i="1" s="1"/>
  <c r="G28" i="1"/>
  <c r="G62" i="1"/>
  <c r="H62" i="1" s="1"/>
  <c r="H140" i="1"/>
  <c r="K140" i="1"/>
  <c r="H28" i="1"/>
  <c r="K28" i="1"/>
  <c r="H94" i="1"/>
  <c r="K94" i="1"/>
  <c r="K116" i="1"/>
  <c r="G32" i="1"/>
  <c r="G64" i="1"/>
  <c r="G96" i="1"/>
  <c r="G124" i="1"/>
  <c r="G14" i="1"/>
  <c r="G46" i="1"/>
  <c r="G78" i="1"/>
  <c r="G110" i="1"/>
  <c r="G132" i="1"/>
  <c r="G22" i="1"/>
  <c r="G48" i="1"/>
  <c r="G80" i="1"/>
  <c r="G112" i="1"/>
  <c r="G145" i="1"/>
  <c r="G143" i="1"/>
  <c r="G141" i="1"/>
  <c r="G139" i="1"/>
  <c r="G137" i="1"/>
  <c r="G135" i="1"/>
  <c r="G133" i="1"/>
  <c r="G131" i="1"/>
  <c r="G129" i="1"/>
  <c r="G127" i="1"/>
  <c r="G125" i="1"/>
  <c r="G123" i="1"/>
  <c r="G121" i="1"/>
  <c r="G119" i="1"/>
  <c r="G117" i="1"/>
  <c r="G115" i="1"/>
  <c r="G113" i="1"/>
  <c r="G111" i="1"/>
  <c r="G109" i="1"/>
  <c r="G107" i="1"/>
  <c r="G105" i="1"/>
  <c r="G103" i="1"/>
  <c r="G101" i="1"/>
  <c r="G99" i="1"/>
  <c r="G97" i="1"/>
  <c r="G95" i="1"/>
  <c r="G93" i="1"/>
  <c r="G91" i="1"/>
  <c r="G89" i="1"/>
  <c r="G87" i="1"/>
  <c r="G85" i="1"/>
  <c r="G83" i="1"/>
  <c r="G81" i="1"/>
  <c r="G79" i="1"/>
  <c r="G77" i="1"/>
  <c r="G75" i="1"/>
  <c r="G73" i="1"/>
  <c r="G71" i="1"/>
  <c r="G69" i="1"/>
  <c r="G67" i="1"/>
  <c r="G65" i="1"/>
  <c r="G63" i="1"/>
  <c r="G61" i="1"/>
  <c r="G59" i="1"/>
  <c r="G57" i="1"/>
  <c r="G55" i="1"/>
  <c r="G53" i="1"/>
  <c r="G51" i="1"/>
  <c r="G49" i="1"/>
  <c r="G47" i="1"/>
  <c r="G45" i="1"/>
  <c r="G43" i="1"/>
  <c r="G41" i="1"/>
  <c r="G39" i="1"/>
  <c r="G37" i="1"/>
  <c r="G35" i="1"/>
  <c r="G33" i="1"/>
  <c r="G31" i="1"/>
  <c r="G29" i="1"/>
  <c r="G27" i="1"/>
  <c r="G25" i="1"/>
  <c r="G23" i="1"/>
  <c r="G21" i="1"/>
  <c r="G19" i="1"/>
  <c r="G17" i="1"/>
  <c r="G15" i="1"/>
  <c r="G13" i="1"/>
  <c r="G11" i="1"/>
  <c r="G9" i="1"/>
  <c r="G142" i="1"/>
  <c r="G138" i="1"/>
  <c r="G134" i="1"/>
  <c r="G130" i="1"/>
  <c r="G126" i="1"/>
  <c r="G122" i="1"/>
  <c r="G118" i="1"/>
  <c r="G114" i="1"/>
  <c r="G106" i="1"/>
  <c r="G98" i="1"/>
  <c r="G90" i="1"/>
  <c r="G82" i="1"/>
  <c r="G74" i="1"/>
  <c r="G66" i="1"/>
  <c r="G58" i="1"/>
  <c r="G50" i="1"/>
  <c r="G42" i="1"/>
  <c r="G34" i="1"/>
  <c r="G26" i="1"/>
  <c r="G18" i="1"/>
  <c r="G10" i="1"/>
  <c r="G108" i="1"/>
  <c r="G100" i="1"/>
  <c r="G92" i="1"/>
  <c r="G84" i="1"/>
  <c r="G76" i="1"/>
  <c r="G68" i="1"/>
  <c r="G60" i="1"/>
  <c r="G52" i="1"/>
  <c r="G44" i="1"/>
  <c r="G36" i="1"/>
  <c r="G12" i="1"/>
  <c r="G16" i="1"/>
  <c r="G30" i="1"/>
  <c r="G38" i="1"/>
  <c r="G54" i="1"/>
  <c r="G70" i="1"/>
  <c r="G86" i="1"/>
  <c r="G102" i="1"/>
  <c r="G120" i="1"/>
  <c r="G128" i="1"/>
  <c r="G136" i="1"/>
  <c r="G144" i="1"/>
  <c r="G20" i="1"/>
  <c r="G24" i="1"/>
  <c r="G40" i="1"/>
  <c r="G56" i="1"/>
  <c r="G72" i="1"/>
  <c r="G88" i="1"/>
  <c r="G104" i="1"/>
  <c r="K62" i="1" l="1"/>
  <c r="H72" i="1"/>
  <c r="K72" i="1"/>
  <c r="H20" i="1"/>
  <c r="K20" i="1"/>
  <c r="H120" i="1"/>
  <c r="K120" i="1"/>
  <c r="H54" i="1"/>
  <c r="K54" i="1"/>
  <c r="H12" i="1"/>
  <c r="K12" i="1"/>
  <c r="H60" i="1"/>
  <c r="K60" i="1"/>
  <c r="H92" i="1"/>
  <c r="K92" i="1"/>
  <c r="H18" i="1"/>
  <c r="K18" i="1"/>
  <c r="H50" i="1"/>
  <c r="K50" i="1"/>
  <c r="H82" i="1"/>
  <c r="K82" i="1"/>
  <c r="H114" i="1"/>
  <c r="K114" i="1"/>
  <c r="H130" i="1"/>
  <c r="K130" i="1"/>
  <c r="H9" i="1"/>
  <c r="K9" i="1"/>
  <c r="H17" i="1"/>
  <c r="K17" i="1"/>
  <c r="H25" i="1"/>
  <c r="K25" i="1"/>
  <c r="H33" i="1"/>
  <c r="K33" i="1"/>
  <c r="H41" i="1"/>
  <c r="K41" i="1"/>
  <c r="H49" i="1"/>
  <c r="K49" i="1"/>
  <c r="H57" i="1"/>
  <c r="K57" i="1"/>
  <c r="H65" i="1"/>
  <c r="K65" i="1"/>
  <c r="H73" i="1"/>
  <c r="K73" i="1"/>
  <c r="H81" i="1"/>
  <c r="K81" i="1"/>
  <c r="H89" i="1"/>
  <c r="K89" i="1"/>
  <c r="H97" i="1"/>
  <c r="K97" i="1"/>
  <c r="H105" i="1"/>
  <c r="K105" i="1"/>
  <c r="H113" i="1"/>
  <c r="K113" i="1"/>
  <c r="H121" i="1"/>
  <c r="K121" i="1"/>
  <c r="H129" i="1"/>
  <c r="K129" i="1"/>
  <c r="H137" i="1"/>
  <c r="K137" i="1"/>
  <c r="H145" i="1"/>
  <c r="K145" i="1"/>
  <c r="H22" i="1"/>
  <c r="K22" i="1"/>
  <c r="H46" i="1"/>
  <c r="K46" i="1"/>
  <c r="H64" i="1"/>
  <c r="K64" i="1"/>
  <c r="H56" i="1"/>
  <c r="K56" i="1"/>
  <c r="H144" i="1"/>
  <c r="K144" i="1"/>
  <c r="H102" i="1"/>
  <c r="K102" i="1"/>
  <c r="H38" i="1"/>
  <c r="K38" i="1"/>
  <c r="H36" i="1"/>
  <c r="K36" i="1"/>
  <c r="H68" i="1"/>
  <c r="K68" i="1"/>
  <c r="H100" i="1"/>
  <c r="K100" i="1"/>
  <c r="H26" i="1"/>
  <c r="K26" i="1"/>
  <c r="H58" i="1"/>
  <c r="K58" i="1"/>
  <c r="H90" i="1"/>
  <c r="K90" i="1"/>
  <c r="H118" i="1"/>
  <c r="K118" i="1"/>
  <c r="H134" i="1"/>
  <c r="K134" i="1"/>
  <c r="H11" i="1"/>
  <c r="K11" i="1"/>
  <c r="H19" i="1"/>
  <c r="K19" i="1"/>
  <c r="H27" i="1"/>
  <c r="K27" i="1"/>
  <c r="H35" i="1"/>
  <c r="K35" i="1"/>
  <c r="H43" i="1"/>
  <c r="K43" i="1"/>
  <c r="H51" i="1"/>
  <c r="K51" i="1"/>
  <c r="H59" i="1"/>
  <c r="K59" i="1"/>
  <c r="H67" i="1"/>
  <c r="K67" i="1"/>
  <c r="H75" i="1"/>
  <c r="K75" i="1"/>
  <c r="H83" i="1"/>
  <c r="K83" i="1"/>
  <c r="H91" i="1"/>
  <c r="K91" i="1"/>
  <c r="H99" i="1"/>
  <c r="K99" i="1"/>
  <c r="H107" i="1"/>
  <c r="K107" i="1"/>
  <c r="H115" i="1"/>
  <c r="K115" i="1"/>
  <c r="H123" i="1"/>
  <c r="K123" i="1"/>
  <c r="H131" i="1"/>
  <c r="K131" i="1"/>
  <c r="H139" i="1"/>
  <c r="K139" i="1"/>
  <c r="H112" i="1"/>
  <c r="K112" i="1"/>
  <c r="H132" i="1"/>
  <c r="K132" i="1"/>
  <c r="H14" i="1"/>
  <c r="K14" i="1"/>
  <c r="H32" i="1"/>
  <c r="K32" i="1"/>
  <c r="H104" i="1"/>
  <c r="K104" i="1"/>
  <c r="H40" i="1"/>
  <c r="K40" i="1"/>
  <c r="H136" i="1"/>
  <c r="K136" i="1"/>
  <c r="H86" i="1"/>
  <c r="K86" i="1"/>
  <c r="H30" i="1"/>
  <c r="K30" i="1"/>
  <c r="H44" i="1"/>
  <c r="K44" i="1"/>
  <c r="H76" i="1"/>
  <c r="K76" i="1"/>
  <c r="H108" i="1"/>
  <c r="K108" i="1"/>
  <c r="H34" i="1"/>
  <c r="K34" i="1"/>
  <c r="H66" i="1"/>
  <c r="K66" i="1"/>
  <c r="H98" i="1"/>
  <c r="K98" i="1"/>
  <c r="H122" i="1"/>
  <c r="K122" i="1"/>
  <c r="H138" i="1"/>
  <c r="K138" i="1"/>
  <c r="H13" i="1"/>
  <c r="K13" i="1"/>
  <c r="H21" i="1"/>
  <c r="K21" i="1"/>
  <c r="H29" i="1"/>
  <c r="K29" i="1"/>
  <c r="H37" i="1"/>
  <c r="K37" i="1"/>
  <c r="H45" i="1"/>
  <c r="K45" i="1"/>
  <c r="H53" i="1"/>
  <c r="K53" i="1"/>
  <c r="H61" i="1"/>
  <c r="K61" i="1"/>
  <c r="H69" i="1"/>
  <c r="K69" i="1"/>
  <c r="H77" i="1"/>
  <c r="K77" i="1"/>
  <c r="H85" i="1"/>
  <c r="K85" i="1"/>
  <c r="H93" i="1"/>
  <c r="K93" i="1"/>
  <c r="H101" i="1"/>
  <c r="K101" i="1"/>
  <c r="H109" i="1"/>
  <c r="K109" i="1"/>
  <c r="H117" i="1"/>
  <c r="K117" i="1"/>
  <c r="H125" i="1"/>
  <c r="K125" i="1"/>
  <c r="H133" i="1"/>
  <c r="K133" i="1"/>
  <c r="H141" i="1"/>
  <c r="K141" i="1"/>
  <c r="H80" i="1"/>
  <c r="K80" i="1"/>
  <c r="H110" i="1"/>
  <c r="K110" i="1"/>
  <c r="H124" i="1"/>
  <c r="K124" i="1"/>
  <c r="H88" i="1"/>
  <c r="K88" i="1"/>
  <c r="H24" i="1"/>
  <c r="K24" i="1"/>
  <c r="H128" i="1"/>
  <c r="K128" i="1"/>
  <c r="H70" i="1"/>
  <c r="K70" i="1"/>
  <c r="H16" i="1"/>
  <c r="K16" i="1"/>
  <c r="H52" i="1"/>
  <c r="K52" i="1"/>
  <c r="H84" i="1"/>
  <c r="K84" i="1"/>
  <c r="H10" i="1"/>
  <c r="K10" i="1"/>
  <c r="H42" i="1"/>
  <c r="K42" i="1"/>
  <c r="H74" i="1"/>
  <c r="K74" i="1"/>
  <c r="H106" i="1"/>
  <c r="K106" i="1"/>
  <c r="H126" i="1"/>
  <c r="K126" i="1"/>
  <c r="H142" i="1"/>
  <c r="K142" i="1"/>
  <c r="H15" i="1"/>
  <c r="K15" i="1"/>
  <c r="H23" i="1"/>
  <c r="K23" i="1"/>
  <c r="H31" i="1"/>
  <c r="K31" i="1"/>
  <c r="H39" i="1"/>
  <c r="K39" i="1"/>
  <c r="H47" i="1"/>
  <c r="K47" i="1"/>
  <c r="H55" i="1"/>
  <c r="K55" i="1"/>
  <c r="H63" i="1"/>
  <c r="K63" i="1"/>
  <c r="H71" i="1"/>
  <c r="K71" i="1"/>
  <c r="H79" i="1"/>
  <c r="K79" i="1"/>
  <c r="H87" i="1"/>
  <c r="K87" i="1"/>
  <c r="H95" i="1"/>
  <c r="K95" i="1"/>
  <c r="H103" i="1"/>
  <c r="K103" i="1"/>
  <c r="H111" i="1"/>
  <c r="K111" i="1"/>
  <c r="H119" i="1"/>
  <c r="K119" i="1"/>
  <c r="H127" i="1"/>
  <c r="K127" i="1"/>
  <c r="H135" i="1"/>
  <c r="K135" i="1"/>
  <c r="H143" i="1"/>
  <c r="K143" i="1"/>
  <c r="H48" i="1"/>
  <c r="K48" i="1"/>
  <c r="H78" i="1"/>
  <c r="K78" i="1"/>
  <c r="H96" i="1"/>
  <c r="K96" i="1"/>
</calcChain>
</file>

<file path=xl/sharedStrings.xml><?xml version="1.0" encoding="utf-8"?>
<sst xmlns="http://schemas.openxmlformats.org/spreadsheetml/2006/main" count="567" uniqueCount="317">
  <si>
    <t>Podmínky pro kluby a registrované lyžaře</t>
  </si>
  <si>
    <t>slevy z MOC</t>
  </si>
  <si>
    <t>Pro kluby základní sleva :</t>
  </si>
  <si>
    <t>možnost individuální dohody</t>
  </si>
  <si>
    <t>Sleva :</t>
  </si>
  <si>
    <t>CZ</t>
  </si>
  <si>
    <t>Kluby</t>
  </si>
  <si>
    <t>MOC</t>
  </si>
  <si>
    <t>MOC bez DPH</t>
  </si>
  <si>
    <t>bez DPH</t>
  </si>
  <si>
    <t>SKIS - RACE FIS</t>
  </si>
  <si>
    <t>SL</t>
  </si>
  <si>
    <t>AA0026704+</t>
  </si>
  <si>
    <t>REDSTER S9 FIS M Red</t>
  </si>
  <si>
    <t>AAST00882+</t>
  </si>
  <si>
    <t>REDSTER S9 FIS M + X 19 MOD</t>
  </si>
  <si>
    <t>AAST00884+</t>
  </si>
  <si>
    <t>REDSTER S9 FIS M + X 16 VAR</t>
  </si>
  <si>
    <t>AAST00886+</t>
  </si>
  <si>
    <t>REDSTER S9 FIS M + X 12 VAR</t>
  </si>
  <si>
    <t>AA0026702+</t>
  </si>
  <si>
    <t>REDSTER S9 FIS W Red</t>
  </si>
  <si>
    <t>AAST00878+</t>
  </si>
  <si>
    <t>REDSTER S9 FIS W + X 16 VAR</t>
  </si>
  <si>
    <t>AAST00880+</t>
  </si>
  <si>
    <t>REDSTER S9 FIS W + X 12 VAR</t>
  </si>
  <si>
    <t>GS</t>
  </si>
  <si>
    <t>AA0026698+</t>
  </si>
  <si>
    <t>REDSTER G9 FIS M RED</t>
  </si>
  <si>
    <t>AAST00894+</t>
  </si>
  <si>
    <t>REDSTER G9 FIS M + X 20 EGA</t>
  </si>
  <si>
    <t>AAST00896+</t>
  </si>
  <si>
    <t>REDSTER G9 FIS M + X 19 MOD</t>
  </si>
  <si>
    <t>AA0026692+</t>
  </si>
  <si>
    <t>REDSTER G9 FIS W Red</t>
  </si>
  <si>
    <t>AAST00890+</t>
  </si>
  <si>
    <t>REDSTER G9 FIS W + X 19 MOD</t>
  </si>
  <si>
    <t>AAST00892+</t>
  </si>
  <si>
    <t>REDSTER G9 FIS W + X 16 VAR</t>
  </si>
  <si>
    <t>AA0026696+</t>
  </si>
  <si>
    <t>AAST00888+</t>
  </si>
  <si>
    <t>REDSTER G9 FIS W +X 19 MOD</t>
  </si>
  <si>
    <t>SG</t>
  </si>
  <si>
    <t>AA0026712+</t>
  </si>
  <si>
    <t>REDSTER SG FIS M Red</t>
  </si>
  <si>
    <t>AAST00862+</t>
  </si>
  <si>
    <t>REDSTER SG FIS M + X 20 EGA</t>
  </si>
  <si>
    <t>AAST00866+</t>
  </si>
  <si>
    <t>REDSTER SG FIS M + X 19 MOD</t>
  </si>
  <si>
    <t>AA0026710+</t>
  </si>
  <si>
    <t>REDSTER SG FIS W Red</t>
  </si>
  <si>
    <t>AAST00864+</t>
  </si>
  <si>
    <t>REDSTER SG FIS W + X 19 MOD</t>
  </si>
  <si>
    <t>RS</t>
  </si>
  <si>
    <t>AA0026700+</t>
  </si>
  <si>
    <t>REDSTER G9 RS Red</t>
  </si>
  <si>
    <t>AAST00928+</t>
  </si>
  <si>
    <t>REDSTER G9 RS + X 19 MOD</t>
  </si>
  <si>
    <t>AAST00930+</t>
  </si>
  <si>
    <t>REDSTER G9 RS + X 16 VAR</t>
  </si>
  <si>
    <t>AAST00932+</t>
  </si>
  <si>
    <t>REDSTER G9 RS + X 12 VAR</t>
  </si>
  <si>
    <t>SKIS - PISTE</t>
  </si>
  <si>
    <t>REDSTER</t>
  </si>
  <si>
    <t>AASS01482+</t>
  </si>
  <si>
    <t>REDSTER X9 + X14 TL RS</t>
  </si>
  <si>
    <t>AASS01304+</t>
  </si>
  <si>
    <t>REDSTER X9 + X 12 TL</t>
  </si>
  <si>
    <t>AA0026688+</t>
  </si>
  <si>
    <t>REDSTER S9 FIS J Red</t>
  </si>
  <si>
    <t>JR</t>
  </si>
  <si>
    <t>AASS01486+</t>
  </si>
  <si>
    <t>REDSTER S9 FIS J + X14 TL RS</t>
  </si>
  <si>
    <t>AASS01342+</t>
  </si>
  <si>
    <t>REDSTER S9 FIS J + X 12 TL-RS</t>
  </si>
  <si>
    <t>AA0026774+</t>
  </si>
  <si>
    <t>AASS01488+</t>
  </si>
  <si>
    <t>AASS01382+</t>
  </si>
  <si>
    <t>AA0026686+</t>
  </si>
  <si>
    <t>REDSTER S9 FIS J-RP Red</t>
  </si>
  <si>
    <t>AAST00906+</t>
  </si>
  <si>
    <t>REDSTER S9 FIS J-RP + Z 12</t>
  </si>
  <si>
    <t>AAST00908+</t>
  </si>
  <si>
    <t>REDSTER S9 FIS J-RP + Z 10</t>
  </si>
  <si>
    <t>AAST00910+</t>
  </si>
  <si>
    <t>REDSTER S9 FIS J-RP + L 7</t>
  </si>
  <si>
    <t>AA0026690+</t>
  </si>
  <si>
    <t>REDSTER G9 FIS Red</t>
  </si>
  <si>
    <t>AAST00900+</t>
  </si>
  <si>
    <t>REDSTER G9 FIS + X 19 MOD</t>
  </si>
  <si>
    <t>AAST00902+</t>
  </si>
  <si>
    <t>REDSTER G9 FIS + X 16 VAR</t>
  </si>
  <si>
    <t>AAST00904+</t>
  </si>
  <si>
    <t>REDSTER G9 FIS + X 12 VAR</t>
  </si>
  <si>
    <t>AA0026684+</t>
  </si>
  <si>
    <t>REDSTER G9 FIS J Red</t>
  </si>
  <si>
    <t>AASS01484+</t>
  </si>
  <si>
    <t>REDSTER G9 FIS J + X14 TL RS</t>
  </si>
  <si>
    <t>AASS01340+</t>
  </si>
  <si>
    <t>REDSTER G9 FIS J + X 12 TL-RS</t>
  </si>
  <si>
    <t>AA0026706+</t>
  </si>
  <si>
    <t>REDSTER SG FIS Red</t>
  </si>
  <si>
    <t>AAST00870+</t>
  </si>
  <si>
    <t>REDSTER SG FIS + X 16 VAR</t>
  </si>
  <si>
    <t>AAST00874+</t>
  </si>
  <si>
    <t>REDSTER SG FIS + X 12 VAR</t>
  </si>
  <si>
    <t>AA0026708+</t>
  </si>
  <si>
    <t>AAST00868+</t>
  </si>
  <si>
    <t>REDSTER SG FIS + X 19 MOD</t>
  </si>
  <si>
    <t>AAST00872+</t>
  </si>
  <si>
    <t>AAST00876+</t>
  </si>
  <si>
    <t>AA0026680+</t>
  </si>
  <si>
    <t>REDSTER G9 FIS J-RP Red</t>
  </si>
  <si>
    <t>AAST00914+</t>
  </si>
  <si>
    <t>REDSTER G9 FIS J-RP + Z 10</t>
  </si>
  <si>
    <t>AAST00918+</t>
  </si>
  <si>
    <t>REDSTER G9 FIS J-RP + L 7</t>
  </si>
  <si>
    <t>AA0026682+</t>
  </si>
  <si>
    <t>AAST00912+</t>
  </si>
  <si>
    <t>REDSTER G9 FIS J-RP + Z 12</t>
  </si>
  <si>
    <t>AAST00916+</t>
  </si>
  <si>
    <t>AA0026678+</t>
  </si>
  <si>
    <t>REDSTER J9 FIS J-RP Red</t>
  </si>
  <si>
    <t>AAST00926+</t>
  </si>
  <si>
    <t>REDSTER J9 FIS J-RP + L 7</t>
  </si>
  <si>
    <t>AA0026860+</t>
  </si>
  <si>
    <t>REDSTER J9 RS J-RP</t>
  </si>
  <si>
    <t>AAST00936+</t>
  </si>
  <si>
    <t>REDSTER J9 RS J-RP + Z 10</t>
  </si>
  <si>
    <t>AAST00938+</t>
  </si>
  <si>
    <t>REDSTER J9 RS J-RP + L 7</t>
  </si>
  <si>
    <t>BINDINGS - RACE</t>
  </si>
  <si>
    <t/>
  </si>
  <si>
    <t>AD5001768+</t>
  </si>
  <si>
    <t>X 20 EGA Black/White</t>
  </si>
  <si>
    <t>AD5001762+</t>
  </si>
  <si>
    <t>X 19 MOD Red/Black</t>
  </si>
  <si>
    <t>AD5001764+</t>
  </si>
  <si>
    <t>X 16 VAR Red/Black</t>
  </si>
  <si>
    <t>AD5001766+</t>
  </si>
  <si>
    <t>X 12 VAR Red/Black</t>
  </si>
  <si>
    <t>AD5001750+</t>
  </si>
  <si>
    <t>N Z 12 Red/Black</t>
  </si>
  <si>
    <t>AD5001752+</t>
  </si>
  <si>
    <t>N Z 10 Red/Black</t>
  </si>
  <si>
    <t>AD5001754+</t>
  </si>
  <si>
    <t>N L 7 Red/Black</t>
  </si>
  <si>
    <t>AZD000112</t>
  </si>
  <si>
    <t>Distanční podložka přední 1 mm X20 - X12</t>
  </si>
  <si>
    <t>AZD000126</t>
  </si>
  <si>
    <t>Distanční podložka přední  2 mm X20 - X12</t>
  </si>
  <si>
    <t>AZD000128</t>
  </si>
  <si>
    <t>Distanční podložka přední 3  mm X20 - X12</t>
  </si>
  <si>
    <t>AZD000130</t>
  </si>
  <si>
    <t>Distanční podložka zadní   1  mm   X20</t>
  </si>
  <si>
    <t>AZD000132</t>
  </si>
  <si>
    <t>Distanční podložka zadní  2  mm    X20</t>
  </si>
  <si>
    <t>AZD000134</t>
  </si>
  <si>
    <t>Distanční podložka zadní  3  mm    X20</t>
  </si>
  <si>
    <t>AZD000136</t>
  </si>
  <si>
    <t>Distanční podložka zadní  1  mm X19 - X12</t>
  </si>
  <si>
    <t>AZD000138</t>
  </si>
  <si>
    <t>Distanční podložka zadní  2  mm X19 - X12</t>
  </si>
  <si>
    <t>AZD000140</t>
  </si>
  <si>
    <t>Distanční podložka zadní  3  mm X19 - X12</t>
  </si>
  <si>
    <t>L3916910001</t>
  </si>
  <si>
    <t>ERSA L 7 Junior Race Kit</t>
  </si>
  <si>
    <t>BOOTS - PISTE</t>
  </si>
  <si>
    <t>REDSTER WORLD CUP</t>
  </si>
  <si>
    <t>AE5016980+</t>
  </si>
  <si>
    <t>REDSTER WORLD CUP 170 Red/Black</t>
  </si>
  <si>
    <t>AE5017000+</t>
  </si>
  <si>
    <t>REDSTER WORLD CUP 150 Red/Black</t>
  </si>
  <si>
    <t>AE5017020+</t>
  </si>
  <si>
    <t>REDSTER WORLD CUP 130 Red/Black</t>
  </si>
  <si>
    <t>AE5017040+</t>
  </si>
  <si>
    <t>REDSTER WORLD CUP 110 Red/Black</t>
  </si>
  <si>
    <t>REDSTER CLUB SPORT</t>
  </si>
  <si>
    <t>AE5017100+</t>
  </si>
  <si>
    <t>REDSTER CLUB SPORT 130 Red/Black</t>
  </si>
  <si>
    <t>AE5017120+</t>
  </si>
  <si>
    <t>REDSTER CLUB SPORT 110 Red/Black</t>
  </si>
  <si>
    <t>AE5017060+</t>
  </si>
  <si>
    <t>REDSTER CLUB SPORT 90 LC Red/Black</t>
  </si>
  <si>
    <t>AE5017080+</t>
  </si>
  <si>
    <t>REDSTER CLUB SPORT 70 LC Red/Black</t>
  </si>
  <si>
    <t>AFTERMARKET</t>
  </si>
  <si>
    <t>LINER</t>
  </si>
  <si>
    <t>AE5017700+</t>
  </si>
  <si>
    <t>REDSTER FOAM LINER</t>
  </si>
  <si>
    <t>AE5017680+</t>
  </si>
  <si>
    <t>REDSTER AR FORWARD LEAN KIT Black</t>
  </si>
  <si>
    <t>AE5017720+</t>
  </si>
  <si>
    <t>REDSTER AR CUFF SPOILER Black</t>
  </si>
  <si>
    <t>SPEED CUFF</t>
  </si>
  <si>
    <t>AZE001254+</t>
  </si>
  <si>
    <t>REDSTER 170 SPEED CUFF 22-23 Red</t>
  </si>
  <si>
    <t>AZE001256+</t>
  </si>
  <si>
    <t>REDSTER 170 SPEED CUFF 24-25 Red</t>
  </si>
  <si>
    <t>AZE001258+</t>
  </si>
  <si>
    <t>REDSTER 170 SPEED CUFF 26-27 R</t>
  </si>
  <si>
    <t>AZE001260+</t>
  </si>
  <si>
    <t>REDSTER 170 SPEED CUFF 28-29 Red</t>
  </si>
  <si>
    <t>AZE001292+</t>
  </si>
  <si>
    <t>REDSTER 130 SPEED CUFF 22-23 Red</t>
  </si>
  <si>
    <t>AZE001294+</t>
  </si>
  <si>
    <t>REDSTER 130 SPEED CUFF 24-25 Red</t>
  </si>
  <si>
    <t>AZE001296+</t>
  </si>
  <si>
    <t>REDSTER 130 SPEED CUFF 28-29 Red</t>
  </si>
  <si>
    <t>AZE001298+</t>
  </si>
  <si>
    <t>REDSTER 130 SPEED CUFF 26-27 Red</t>
  </si>
  <si>
    <t>LIFTER</t>
  </si>
  <si>
    <t>AZE001262+</t>
  </si>
  <si>
    <t>REDSTER AR 3MM LIFTER 21-24 Black</t>
  </si>
  <si>
    <t>AZE001264+</t>
  </si>
  <si>
    <t>REDSTER AR 3MM LIFTER 25-29 Black</t>
  </si>
  <si>
    <t>AZE001266+</t>
  </si>
  <si>
    <t>REDSTER AR 5MM LIFTER 21-24 Black</t>
  </si>
  <si>
    <t>AZE001268+</t>
  </si>
  <si>
    <t>REDSTER AR 5MM LIFTER 25-29 Black</t>
  </si>
  <si>
    <t>POLES</t>
  </si>
  <si>
    <t>ALL MOUNTAIN</t>
  </si>
  <si>
    <t>AJ5005344+</t>
  </si>
  <si>
    <t>REDSTER ULTRA Red/Black</t>
  </si>
  <si>
    <t>AJ5005346+</t>
  </si>
  <si>
    <t>REDSTER CARBON Red/Black</t>
  </si>
  <si>
    <t>AJ5005398+</t>
  </si>
  <si>
    <t>REDSTER SG Red</t>
  </si>
  <si>
    <t>AJ5005350+</t>
  </si>
  <si>
    <t>REDSTER Red/Black</t>
  </si>
  <si>
    <t>AJ5005348+</t>
  </si>
  <si>
    <t>REDSTER X CARBON SQS Black/Orange</t>
  </si>
  <si>
    <t>AJ5005352+</t>
  </si>
  <si>
    <t>REDSTER X SQS Blue/White</t>
  </si>
  <si>
    <t>AJ5005400+</t>
  </si>
  <si>
    <t>REDSTER JR SG Red</t>
  </si>
  <si>
    <t>JUNIOR</t>
  </si>
  <si>
    <t>AJ5005354+</t>
  </si>
  <si>
    <t>REDSTER JR Red/Black</t>
  </si>
  <si>
    <t>HELMETS - PISTE</t>
  </si>
  <si>
    <t>AN5005428+</t>
  </si>
  <si>
    <t>REDSTER WC AMID White/Black</t>
  </si>
  <si>
    <t>AN5005430+</t>
  </si>
  <si>
    <t>REDSTER WC AMID Red/Black</t>
  </si>
  <si>
    <t>AN5005432+</t>
  </si>
  <si>
    <t>REDSTER WC AMID Pink</t>
  </si>
  <si>
    <t>AN5005416+</t>
  </si>
  <si>
    <t>REDSTER LF SL White/Black</t>
  </si>
  <si>
    <t>AN5005418+</t>
  </si>
  <si>
    <t>REDSTER LF SL Red/Black</t>
  </si>
  <si>
    <t>AN5005420+</t>
  </si>
  <si>
    <t>REDSTER LF SL Pink</t>
  </si>
  <si>
    <t>AN5005438+</t>
  </si>
  <si>
    <t>REDSTER LF SL Marcel</t>
  </si>
  <si>
    <t>AN5005382+</t>
  </si>
  <si>
    <t>REDSTER LF SL MIKAELA</t>
  </si>
  <si>
    <t>AZN000050+</t>
  </si>
  <si>
    <t>CHIN GUARD REDSTER Black</t>
  </si>
  <si>
    <t>AN5005384+</t>
  </si>
  <si>
    <t>SL CHIN GUARD REDSTER SL White</t>
  </si>
  <si>
    <t>HELMETS - JUNIOR</t>
  </si>
  <si>
    <t>AN5005422+</t>
  </si>
  <si>
    <t>REDSTER REPLICA White/Black</t>
  </si>
  <si>
    <t>AN5005424+</t>
  </si>
  <si>
    <t>REDSTER REPLICA Red/Black</t>
  </si>
  <si>
    <t>AN5005426+</t>
  </si>
  <si>
    <t>REDSTER REPLICA Pink</t>
  </si>
  <si>
    <t>AN5005482+</t>
  </si>
  <si>
    <t>REDSTER REPLICA Marcel</t>
  </si>
  <si>
    <t>AN5005380+</t>
  </si>
  <si>
    <t>REDSTER REPLICA MIKAELA</t>
  </si>
  <si>
    <t>GOGGLES - PISTE</t>
  </si>
  <si>
    <t>AN5105466+</t>
  </si>
  <si>
    <t>Revent L RS FDL HD Black/White</t>
  </si>
  <si>
    <t>AN5105468+</t>
  </si>
  <si>
    <t>Revent L RS FDL HD Black/Red</t>
  </si>
  <si>
    <t>AN5105424+</t>
  </si>
  <si>
    <t>Revent S RS FDL HD Black/White</t>
  </si>
  <si>
    <t>AN5105426+</t>
  </si>
  <si>
    <t>Revent S RS FDL HD Black/Red</t>
  </si>
  <si>
    <t>AN5105470+</t>
  </si>
  <si>
    <t>Savor JR RS Stereo Black/Red</t>
  </si>
  <si>
    <t>SOFTGOODS - BAG &amp; PACKS</t>
  </si>
  <si>
    <t>BAG &amp; PACKS</t>
  </si>
  <si>
    <t>AL5026010</t>
  </si>
  <si>
    <t>BAG RACING SKIFIX 10 PCS BLACK</t>
  </si>
  <si>
    <t>AL5034710</t>
  </si>
  <si>
    <t>REDSTER FIS SKIBAG 3PAIRS</t>
  </si>
  <si>
    <t>AL5037210</t>
  </si>
  <si>
    <t>BAG RS TRUNK 130L Red/BRIGHT RED</t>
  </si>
  <si>
    <t>AL5037310</t>
  </si>
  <si>
    <t>RS PACK 80L Red/BRIGHT RED</t>
  </si>
  <si>
    <t>AL5038110</t>
  </si>
  <si>
    <t>BAG TRAVEL PACK 35L Red/BRIGHT RED</t>
  </si>
  <si>
    <t>AL5038120</t>
  </si>
  <si>
    <t>BAG TRAVEL PACK 35L Black/Black</t>
  </si>
  <si>
    <t>AL5037410</t>
  </si>
  <si>
    <t>RS PACK 45L Red/BRIGHT RED</t>
  </si>
  <si>
    <t>AL5037510</t>
  </si>
  <si>
    <t>RS DOUBLE SKI WHEELIE Red/BRIGHT RED</t>
  </si>
  <si>
    <t>Objednávka ks</t>
  </si>
  <si>
    <t>Délka/Velikost</t>
  </si>
  <si>
    <t>Celkem Kč s DPH</t>
  </si>
  <si>
    <t xml:space="preserve">Pro registrované lyžaře 4. - 8. místo </t>
  </si>
  <si>
    <t xml:space="preserve">Pro registrované lyžaře 1. - 3. místo </t>
  </si>
  <si>
    <t>Odběratel :</t>
  </si>
  <si>
    <t>Dodací adresa :</t>
  </si>
  <si>
    <t>(fakturační adresa)</t>
  </si>
  <si>
    <t>Kontaktní osoba :</t>
  </si>
  <si>
    <t>telefon :</t>
  </si>
  <si>
    <t>e mail :</t>
  </si>
  <si>
    <t>e mail pro zaslání faktury :</t>
  </si>
  <si>
    <t>Požadovaný termín dodání :</t>
  </si>
  <si>
    <t>(Termín dodání bude upřesněn dle potvrzení objednávky )</t>
  </si>
  <si>
    <t>Jméno závodníka :</t>
  </si>
  <si>
    <t>FIS kód :</t>
  </si>
  <si>
    <t>Objednávkový formulář Atomic FIS 2017/2018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</si>
</sst>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"/>
    <numFmt numFmtId="165" formatCode="#,##0\ &quot;Kč&quot;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9" fontId="1" fillId="2" borderId="0" xfId="0" applyNumberFormat="1" applyFont="1" applyFill="1" applyAlignment="1">
      <alignment horizontal="center"/>
    </xf>
    <xf numFmtId="0" fontId="2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4" fillId="4" borderId="5" xfId="0" applyNumberFormat="1" applyFont="1" applyFill="1" applyBorder="1" applyAlignment="1" applyProtection="1">
      <alignment vertical="top"/>
    </xf>
    <xf numFmtId="0" fontId="4" fillId="4" borderId="6" xfId="0" applyNumberFormat="1" applyFont="1" applyFill="1" applyBorder="1" applyAlignment="1" applyProtection="1">
      <alignment vertical="top"/>
    </xf>
    <xf numFmtId="0" fontId="4" fillId="4" borderId="6" xfId="0" applyNumberFormat="1" applyFont="1" applyFill="1" applyBorder="1" applyAlignment="1" applyProtection="1">
      <alignment horizontal="center" vertical="top"/>
    </xf>
    <xf numFmtId="3" fontId="5" fillId="5" borderId="6" xfId="0" applyNumberFormat="1" applyFont="1" applyFill="1" applyBorder="1" applyAlignment="1" applyProtection="1">
      <alignment horizontal="center" vertical="top"/>
      <protection locked="0"/>
    </xf>
    <xf numFmtId="3" fontId="0" fillId="0" borderId="7" xfId="0" applyNumberFormat="1" applyBorder="1" applyAlignment="1">
      <alignment horizontal="center"/>
    </xf>
    <xf numFmtId="0" fontId="4" fillId="6" borderId="5" xfId="0" applyNumberFormat="1" applyFont="1" applyFill="1" applyBorder="1" applyAlignment="1" applyProtection="1">
      <alignment vertical="top"/>
    </xf>
    <xf numFmtId="0" fontId="4" fillId="6" borderId="6" xfId="0" applyNumberFormat="1" applyFont="1" applyFill="1" applyBorder="1" applyAlignment="1" applyProtection="1">
      <alignment vertical="top"/>
    </xf>
    <xf numFmtId="0" fontId="4" fillId="6" borderId="6" xfId="0" applyNumberFormat="1" applyFont="1" applyFill="1" applyBorder="1" applyAlignment="1" applyProtection="1">
      <alignment horizontal="center" vertical="top"/>
    </xf>
    <xf numFmtId="0" fontId="4" fillId="6" borderId="0" xfId="0" applyNumberFormat="1" applyFont="1" applyFill="1" applyBorder="1" applyAlignment="1" applyProtection="1">
      <alignment vertical="top"/>
    </xf>
    <xf numFmtId="0" fontId="4" fillId="6" borderId="8" xfId="0" applyNumberFormat="1" applyFont="1" applyFill="1" applyBorder="1" applyAlignment="1" applyProtection="1">
      <alignment vertical="top"/>
    </xf>
    <xf numFmtId="0" fontId="4" fillId="6" borderId="9" xfId="0" applyNumberFormat="1" applyFont="1" applyFill="1" applyBorder="1" applyAlignment="1" applyProtection="1">
      <alignment vertical="top"/>
    </xf>
    <xf numFmtId="0" fontId="4" fillId="6" borderId="9" xfId="0" applyNumberFormat="1" applyFont="1" applyFill="1" applyBorder="1" applyAlignment="1" applyProtection="1">
      <alignment horizontal="center" vertical="top"/>
    </xf>
    <xf numFmtId="3" fontId="5" fillId="5" borderId="9" xfId="0" applyNumberFormat="1" applyFont="1" applyFill="1" applyBorder="1" applyAlignment="1" applyProtection="1">
      <alignment horizontal="center" vertical="top"/>
      <protection locked="0"/>
    </xf>
    <xf numFmtId="3" fontId="0" fillId="0" borderId="10" xfId="0" applyNumberFormat="1" applyBorder="1" applyAlignment="1">
      <alignment horizontal="center"/>
    </xf>
    <xf numFmtId="0" fontId="0" fillId="0" borderId="4" xfId="0" applyBorder="1"/>
    <xf numFmtId="44" fontId="0" fillId="0" borderId="7" xfId="1" applyFont="1" applyBorder="1"/>
    <xf numFmtId="0" fontId="0" fillId="0" borderId="9" xfId="0" applyBorder="1"/>
    <xf numFmtId="44" fontId="0" fillId="0" borderId="10" xfId="1" applyFont="1" applyBorder="1"/>
    <xf numFmtId="164" fontId="5" fillId="5" borderId="11" xfId="0" applyNumberFormat="1" applyFont="1" applyFill="1" applyBorder="1" applyAlignment="1" applyProtection="1">
      <alignment horizontal="center" vertical="top"/>
      <protection locked="0"/>
    </xf>
    <xf numFmtId="164" fontId="5" fillId="5" borderId="12" xfId="0" applyNumberFormat="1" applyFont="1" applyFill="1" applyBorder="1" applyAlignment="1" applyProtection="1">
      <alignment horizontal="center" vertical="top"/>
      <protection locked="0"/>
    </xf>
    <xf numFmtId="3" fontId="0" fillId="0" borderId="5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4" fillId="4" borderId="15" xfId="0" applyNumberFormat="1" applyFont="1" applyFill="1" applyBorder="1" applyAlignment="1" applyProtection="1">
      <alignment vertical="top"/>
    </xf>
    <xf numFmtId="0" fontId="4" fillId="4" borderId="16" xfId="0" applyNumberFormat="1" applyFont="1" applyFill="1" applyBorder="1" applyAlignment="1" applyProtection="1">
      <alignment vertical="top"/>
    </xf>
    <xf numFmtId="0" fontId="4" fillId="4" borderId="16" xfId="0" applyNumberFormat="1" applyFont="1" applyFill="1" applyBorder="1" applyAlignment="1" applyProtection="1">
      <alignment horizontal="center" vertical="top"/>
    </xf>
    <xf numFmtId="3" fontId="5" fillId="5" borderId="16" xfId="0" applyNumberFormat="1" applyFont="1" applyFill="1" applyBorder="1" applyAlignment="1" applyProtection="1">
      <alignment horizontal="center" vertical="top"/>
      <protection locked="0"/>
    </xf>
    <xf numFmtId="164" fontId="5" fillId="5" borderId="17" xfId="0" applyNumberFormat="1" applyFont="1" applyFill="1" applyBorder="1" applyAlignment="1" applyProtection="1">
      <alignment horizontal="center" vertical="top"/>
      <protection locked="0"/>
    </xf>
    <xf numFmtId="3" fontId="0" fillId="0" borderId="15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44" fontId="0" fillId="0" borderId="18" xfId="1" applyFont="1" applyBorder="1"/>
    <xf numFmtId="0" fontId="0" fillId="0" borderId="8" xfId="0" applyBorder="1"/>
    <xf numFmtId="0" fontId="0" fillId="0" borderId="9" xfId="0" applyBorder="1" applyAlignment="1">
      <alignment horizontal="center"/>
    </xf>
    <xf numFmtId="3" fontId="0" fillId="3" borderId="9" xfId="0" applyNumberFormat="1" applyFill="1" applyBorder="1" applyAlignment="1">
      <alignment horizontal="center" vertical="top"/>
    </xf>
    <xf numFmtId="0" fontId="0" fillId="0" borderId="14" xfId="0" applyBorder="1" applyAlignment="1">
      <alignment horizontal="center" vertical="top" wrapText="1"/>
    </xf>
    <xf numFmtId="0" fontId="0" fillId="0" borderId="10" xfId="0" applyBorder="1" applyAlignment="1">
      <alignment horizontal="center" vertical="top"/>
    </xf>
    <xf numFmtId="9" fontId="0" fillId="0" borderId="10" xfId="0" applyNumberFormat="1" applyBorder="1" applyAlignment="1">
      <alignment horizontal="center" vertical="top"/>
    </xf>
    <xf numFmtId="9" fontId="1" fillId="2" borderId="14" xfId="0" applyNumberFormat="1" applyFont="1" applyFill="1" applyBorder="1" applyAlignment="1">
      <alignment horizontal="center" vertical="top"/>
    </xf>
    <xf numFmtId="164" fontId="0" fillId="3" borderId="9" xfId="0" applyNumberForma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3" fontId="0" fillId="0" borderId="23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9" fontId="1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left" vertical="center"/>
    </xf>
    <xf numFmtId="0" fontId="1" fillId="0" borderId="2" xfId="0" applyFont="1" applyBorder="1"/>
    <xf numFmtId="0" fontId="0" fillId="0" borderId="2" xfId="0" applyFont="1" applyBorder="1" applyAlignment="1">
      <alignment horizontal="center"/>
    </xf>
    <xf numFmtId="3" fontId="0" fillId="0" borderId="4" xfId="0" applyNumberFormat="1" applyFont="1" applyBorder="1" applyAlignment="1">
      <alignment horizontal="center"/>
    </xf>
    <xf numFmtId="165" fontId="0" fillId="0" borderId="0" xfId="0" applyNumberFormat="1" applyFont="1"/>
    <xf numFmtId="0" fontId="0" fillId="0" borderId="0" xfId="0" applyFont="1"/>
    <xf numFmtId="0" fontId="1" fillId="0" borderId="20" xfId="0" applyFont="1" applyBorder="1" applyAlignment="1">
      <alignment vertical="center"/>
    </xf>
    <xf numFmtId="9" fontId="1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left" vertical="center"/>
    </xf>
    <xf numFmtId="0" fontId="0" fillId="0" borderId="0" xfId="0" applyFont="1" applyBorder="1"/>
    <xf numFmtId="49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3" fontId="0" fillId="0" borderId="21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22" xfId="0" applyFont="1" applyBorder="1" applyAlignment="1">
      <alignment vertical="center"/>
    </xf>
    <xf numFmtId="9" fontId="1" fillId="0" borderId="23" xfId="0" applyNumberFormat="1" applyFont="1" applyBorder="1" applyAlignment="1">
      <alignment horizontal="center" vertical="center"/>
    </xf>
    <xf numFmtId="49" fontId="0" fillId="0" borderId="23" xfId="0" applyNumberFormat="1" applyFont="1" applyBorder="1" applyAlignment="1">
      <alignment horizontal="left" vertical="center"/>
    </xf>
    <xf numFmtId="0" fontId="0" fillId="0" borderId="23" xfId="0" applyFont="1" applyBorder="1"/>
    <xf numFmtId="49" fontId="0" fillId="0" borderId="23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/>
    </xf>
    <xf numFmtId="3" fontId="0" fillId="0" borderId="24" xfId="0" applyNumberFormat="1" applyFont="1" applyBorder="1" applyAlignment="1">
      <alignment horizontal="center"/>
    </xf>
    <xf numFmtId="0" fontId="0" fillId="0" borderId="2" xfId="0" applyFont="1" applyBorder="1"/>
    <xf numFmtId="49" fontId="0" fillId="0" borderId="2" xfId="0" applyNumberFormat="1" applyFont="1" applyBorder="1" applyAlignment="1">
      <alignment horizontal="center" vertical="center"/>
    </xf>
    <xf numFmtId="0" fontId="7" fillId="0" borderId="0" xfId="0" applyFont="1"/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4</xdr:col>
      <xdr:colOff>266700</xdr:colOff>
      <xdr:row>3</xdr:row>
      <xdr:rowOff>156641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"/>
          <a:ext cx="2705100" cy="75671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0</xdr:row>
      <xdr:rowOff>66675</xdr:rowOff>
    </xdr:from>
    <xdr:to>
      <xdr:col>17</xdr:col>
      <xdr:colOff>495300</xdr:colOff>
      <xdr:row>3</xdr:row>
      <xdr:rowOff>147116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66675"/>
          <a:ext cx="2705100" cy="756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254000</xdr:colOff>
      <xdr:row>53</xdr:row>
      <xdr:rowOff>19050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9600" cy="977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488950</xdr:colOff>
      <xdr:row>53</xdr:row>
      <xdr:rowOff>139700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94550" cy="989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7"/>
  <sheetViews>
    <sheetView tabSelected="1" workbookViewId="0">
      <selection activeCell="E26" sqref="E26"/>
    </sheetView>
  </sheetViews>
  <sheetFormatPr defaultRowHeight="15" x14ac:dyDescent="0.25"/>
  <sheetData>
    <row r="3" spans="1:19" ht="23.25" x14ac:dyDescent="0.35">
      <c r="F3" s="87" t="s">
        <v>316</v>
      </c>
    </row>
    <row r="4" spans="1:19" ht="15.75" thickBot="1" x14ac:dyDescent="0.3"/>
    <row r="5" spans="1:19" s="69" customFormat="1" x14ac:dyDescent="0.25">
      <c r="A5" s="62" t="s">
        <v>305</v>
      </c>
      <c r="B5" s="63"/>
      <c r="C5" s="63"/>
      <c r="D5" s="63"/>
      <c r="E5" s="63"/>
      <c r="F5" s="63"/>
      <c r="G5" s="64"/>
      <c r="H5" s="65" t="s">
        <v>306</v>
      </c>
      <c r="I5" s="65"/>
      <c r="J5" s="66"/>
      <c r="K5" s="66"/>
      <c r="L5" s="66"/>
      <c r="M5" s="66"/>
      <c r="N5" s="66"/>
      <c r="O5" s="66"/>
      <c r="P5" s="59"/>
      <c r="Q5" s="59"/>
      <c r="R5" s="67"/>
      <c r="S5" s="68"/>
    </row>
    <row r="6" spans="1:19" s="69" customFormat="1" x14ac:dyDescent="0.25">
      <c r="A6" s="70" t="s">
        <v>307</v>
      </c>
      <c r="B6" s="71"/>
      <c r="C6" s="71"/>
      <c r="D6" s="71"/>
      <c r="E6" s="71"/>
      <c r="F6" s="71"/>
      <c r="G6" s="72"/>
      <c r="H6" s="73"/>
      <c r="I6" s="74"/>
      <c r="J6" s="75"/>
      <c r="K6" s="75"/>
      <c r="L6" s="75"/>
      <c r="M6" s="75"/>
      <c r="N6" s="75"/>
      <c r="O6" s="75"/>
      <c r="P6" s="60"/>
      <c r="Q6" s="60"/>
      <c r="R6" s="76"/>
      <c r="S6" s="68"/>
    </row>
    <row r="7" spans="1:19" s="69" customFormat="1" x14ac:dyDescent="0.25">
      <c r="A7" s="70"/>
      <c r="B7" s="71"/>
      <c r="C7" s="71"/>
      <c r="D7" s="71"/>
      <c r="E7" s="71"/>
      <c r="F7" s="71"/>
      <c r="G7" s="72"/>
      <c r="H7" s="73"/>
      <c r="I7" s="74"/>
      <c r="J7" s="75"/>
      <c r="K7" s="75"/>
      <c r="L7" s="75"/>
      <c r="M7" s="75"/>
      <c r="N7" s="75"/>
      <c r="O7" s="75"/>
      <c r="P7" s="60"/>
      <c r="Q7" s="60"/>
      <c r="R7" s="76"/>
      <c r="S7" s="68"/>
    </row>
    <row r="8" spans="1:19" s="69" customFormat="1" x14ac:dyDescent="0.25">
      <c r="A8" s="70"/>
      <c r="B8" s="71"/>
      <c r="C8" s="71"/>
      <c r="D8" s="71"/>
      <c r="E8" s="71"/>
      <c r="F8" s="71"/>
      <c r="G8" s="72"/>
      <c r="H8" s="73"/>
      <c r="I8" s="74"/>
      <c r="J8" s="75"/>
      <c r="K8" s="75"/>
      <c r="L8" s="75"/>
      <c r="M8" s="75"/>
      <c r="N8" s="75"/>
      <c r="O8" s="75"/>
      <c r="P8" s="60"/>
      <c r="Q8" s="60"/>
      <c r="R8" s="76"/>
      <c r="S8" s="68"/>
    </row>
    <row r="9" spans="1:19" s="69" customFormat="1" x14ac:dyDescent="0.25">
      <c r="A9" s="70"/>
      <c r="B9" s="71"/>
      <c r="C9" s="71"/>
      <c r="D9" s="71"/>
      <c r="E9" s="71"/>
      <c r="F9" s="71"/>
      <c r="G9" s="72"/>
      <c r="H9" s="73"/>
      <c r="I9" s="74"/>
      <c r="J9" s="75"/>
      <c r="K9" s="75"/>
      <c r="L9" s="75"/>
      <c r="M9" s="75"/>
      <c r="N9" s="75"/>
      <c r="O9" s="75"/>
      <c r="P9" s="60"/>
      <c r="Q9" s="60"/>
      <c r="R9" s="76"/>
      <c r="S9" s="68"/>
    </row>
    <row r="10" spans="1:19" s="69" customFormat="1" x14ac:dyDescent="0.25">
      <c r="A10" s="70"/>
      <c r="B10" s="71"/>
      <c r="C10" s="71"/>
      <c r="D10" s="71"/>
      <c r="E10" s="71"/>
      <c r="F10" s="71"/>
      <c r="G10" s="72"/>
      <c r="H10" s="77" t="s">
        <v>308</v>
      </c>
      <c r="I10" s="77"/>
      <c r="J10" s="75"/>
      <c r="K10" s="75"/>
      <c r="L10" s="75"/>
      <c r="M10" s="75"/>
      <c r="N10" s="75"/>
      <c r="O10" s="75"/>
      <c r="P10" s="60"/>
      <c r="Q10" s="60"/>
      <c r="R10" s="76"/>
      <c r="S10" s="68"/>
    </row>
    <row r="11" spans="1:19" s="69" customFormat="1" x14ac:dyDescent="0.25">
      <c r="A11" s="70"/>
      <c r="B11" s="71"/>
      <c r="C11" s="71"/>
      <c r="D11" s="71"/>
      <c r="E11" s="71"/>
      <c r="F11" s="71"/>
      <c r="G11" s="72"/>
      <c r="H11" s="77" t="s">
        <v>309</v>
      </c>
      <c r="I11" s="77"/>
      <c r="J11" s="75"/>
      <c r="K11" s="75"/>
      <c r="L11" s="75"/>
      <c r="M11" s="75"/>
      <c r="N11" s="75"/>
      <c r="O11" s="75"/>
      <c r="P11" s="60"/>
      <c r="Q11" s="60"/>
      <c r="R11" s="76"/>
      <c r="S11" s="68"/>
    </row>
    <row r="12" spans="1:19" s="69" customFormat="1" x14ac:dyDescent="0.25">
      <c r="A12" s="70"/>
      <c r="B12" s="71"/>
      <c r="C12" s="71"/>
      <c r="D12" s="71"/>
      <c r="E12" s="71"/>
      <c r="F12" s="71"/>
      <c r="G12" s="72"/>
      <c r="H12" s="77" t="s">
        <v>310</v>
      </c>
      <c r="I12" s="77"/>
      <c r="J12" s="75"/>
      <c r="K12" s="75"/>
      <c r="L12" s="75"/>
      <c r="M12" s="75"/>
      <c r="N12" s="75"/>
      <c r="O12" s="75"/>
      <c r="P12" s="60"/>
      <c r="Q12" s="60"/>
      <c r="R12" s="76"/>
      <c r="S12" s="68"/>
    </row>
    <row r="13" spans="1:19" s="69" customFormat="1" x14ac:dyDescent="0.25">
      <c r="A13" s="70" t="s">
        <v>311</v>
      </c>
      <c r="B13" s="71"/>
      <c r="C13" s="71"/>
      <c r="D13" s="71"/>
      <c r="E13" s="71"/>
      <c r="F13" s="71"/>
      <c r="G13" s="72"/>
      <c r="H13" s="73"/>
      <c r="I13" s="74"/>
      <c r="J13" s="75"/>
      <c r="K13" s="75"/>
      <c r="L13" s="75"/>
      <c r="M13" s="75"/>
      <c r="N13" s="75"/>
      <c r="O13" s="75"/>
      <c r="P13" s="60"/>
      <c r="Q13" s="60"/>
      <c r="R13" s="76"/>
      <c r="S13" s="68"/>
    </row>
    <row r="14" spans="1:19" s="69" customFormat="1" x14ac:dyDescent="0.25">
      <c r="A14" s="70" t="s">
        <v>312</v>
      </c>
      <c r="B14" s="71"/>
      <c r="C14" s="71"/>
      <c r="D14" s="71"/>
      <c r="E14" s="71"/>
      <c r="F14" s="71"/>
      <c r="G14" s="72"/>
      <c r="H14" s="73"/>
      <c r="I14" s="74"/>
      <c r="J14" s="75"/>
      <c r="K14" s="75"/>
      <c r="L14" s="75"/>
      <c r="M14" s="75"/>
      <c r="N14" s="75"/>
      <c r="O14" s="75"/>
      <c r="P14" s="60"/>
      <c r="Q14" s="60"/>
      <c r="R14" s="76"/>
      <c r="S14" s="68"/>
    </row>
    <row r="15" spans="1:19" s="69" customFormat="1" ht="15.75" thickBot="1" x14ac:dyDescent="0.3">
      <c r="A15" s="78" t="s">
        <v>313</v>
      </c>
      <c r="B15" s="79"/>
      <c r="C15" s="79"/>
      <c r="D15" s="79"/>
      <c r="E15" s="79"/>
      <c r="F15" s="79"/>
      <c r="G15" s="80"/>
      <c r="H15" s="81"/>
      <c r="I15" s="82"/>
      <c r="J15" s="83"/>
      <c r="K15" s="83"/>
      <c r="L15" s="83"/>
      <c r="M15" s="83"/>
      <c r="N15" s="83"/>
      <c r="O15" s="83"/>
      <c r="P15" s="61"/>
      <c r="Q15" s="61"/>
      <c r="R15" s="84"/>
      <c r="S15" s="68"/>
    </row>
    <row r="16" spans="1:19" s="69" customFormat="1" x14ac:dyDescent="0.25">
      <c r="A16" s="62" t="s">
        <v>314</v>
      </c>
      <c r="B16" s="63"/>
      <c r="C16" s="63"/>
      <c r="D16" s="63"/>
      <c r="E16" s="63"/>
      <c r="F16" s="63"/>
      <c r="G16" s="64"/>
      <c r="H16" s="85"/>
      <c r="I16" s="86"/>
      <c r="J16" s="85"/>
      <c r="K16" s="85"/>
      <c r="L16" s="85"/>
      <c r="M16" s="85"/>
      <c r="N16" s="85"/>
      <c r="O16" s="85"/>
      <c r="P16" s="66"/>
      <c r="Q16" s="66"/>
      <c r="R16" s="67"/>
      <c r="S16" s="68"/>
    </row>
    <row r="17" spans="1:19" s="69" customFormat="1" ht="15.75" thickBot="1" x14ac:dyDescent="0.3">
      <c r="A17" s="78" t="s">
        <v>315</v>
      </c>
      <c r="B17" s="79"/>
      <c r="C17" s="79"/>
      <c r="D17" s="79"/>
      <c r="E17" s="79"/>
      <c r="F17" s="79"/>
      <c r="G17" s="80"/>
      <c r="H17" s="81"/>
      <c r="I17" s="82"/>
      <c r="J17" s="81"/>
      <c r="K17" s="81"/>
      <c r="L17" s="81"/>
      <c r="M17" s="81"/>
      <c r="N17" s="81"/>
      <c r="O17" s="81"/>
      <c r="P17" s="83"/>
      <c r="Q17" s="83"/>
      <c r="R17" s="84"/>
      <c r="S17" s="68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zoomScaleNormal="100" workbookViewId="0">
      <pane xSplit="4" ySplit="8" topLeftCell="E9" activePane="bottomRight" state="frozen"/>
      <selection pane="topRight" activeCell="G1" sqref="G1"/>
      <selection pane="bottomLeft" activeCell="A2" sqref="A2"/>
      <selection pane="bottomRight" activeCell="O17" sqref="O17"/>
    </sheetView>
  </sheetViews>
  <sheetFormatPr defaultRowHeight="15" x14ac:dyDescent="0.25"/>
  <cols>
    <col min="1" max="1" width="17.7109375" customWidth="1"/>
    <col min="2" max="2" width="15.28515625" customWidth="1"/>
    <col min="3" max="3" width="10.7109375" style="2" customWidth="1"/>
    <col min="4" max="4" width="31.7109375" customWidth="1"/>
    <col min="5" max="5" width="11.7109375" style="3" bestFit="1" customWidth="1"/>
    <col min="6" max="6" width="10.42578125" style="3" customWidth="1"/>
    <col min="7" max="7" width="9.85546875" style="2" customWidth="1"/>
    <col min="8" max="8" width="10.85546875" style="2" customWidth="1"/>
    <col min="9" max="9" width="14.42578125" customWidth="1"/>
    <col min="10" max="10" width="11.85546875" customWidth="1"/>
    <col min="11" max="11" width="16.5703125" customWidth="1"/>
  </cols>
  <sheetData>
    <row r="1" spans="1:11" ht="31.5" customHeight="1" x14ac:dyDescent="0.3">
      <c r="A1" s="1" t="s">
        <v>0</v>
      </c>
    </row>
    <row r="2" spans="1:11" ht="18.75" customHeight="1" x14ac:dyDescent="0.3">
      <c r="A2" s="4"/>
      <c r="C2" s="5"/>
      <c r="E2" s="5" t="s">
        <v>1</v>
      </c>
      <c r="F2"/>
    </row>
    <row r="3" spans="1:11" ht="21" customHeight="1" x14ac:dyDescent="0.25">
      <c r="A3" t="s">
        <v>2</v>
      </c>
      <c r="C3" s="6"/>
      <c r="E3" s="6">
        <v>0.3</v>
      </c>
      <c r="F3" t="s">
        <v>3</v>
      </c>
    </row>
    <row r="4" spans="1:11" ht="21" customHeight="1" x14ac:dyDescent="0.25">
      <c r="A4" t="s">
        <v>304</v>
      </c>
      <c r="C4" s="6"/>
      <c r="E4" s="6">
        <v>0.6</v>
      </c>
      <c r="F4" t="s">
        <v>3</v>
      </c>
    </row>
    <row r="5" spans="1:11" ht="21" customHeight="1" x14ac:dyDescent="0.25">
      <c r="A5" t="s">
        <v>303</v>
      </c>
      <c r="C5" s="6"/>
      <c r="E5" s="6">
        <v>0.4</v>
      </c>
      <c r="F5" t="s">
        <v>3</v>
      </c>
    </row>
    <row r="6" spans="1:11" ht="21" customHeight="1" thickBot="1" x14ac:dyDescent="0.3">
      <c r="C6" s="6"/>
      <c r="D6" s="7" t="s">
        <v>4</v>
      </c>
      <c r="E6" s="8">
        <v>0.3</v>
      </c>
      <c r="F6"/>
    </row>
    <row r="7" spans="1:11" ht="32.450000000000003" customHeight="1" x14ac:dyDescent="0.3">
      <c r="A7" s="9"/>
      <c r="B7" s="10"/>
      <c r="C7" s="11"/>
      <c r="D7" s="10"/>
      <c r="E7" s="58" t="s">
        <v>5</v>
      </c>
      <c r="F7" s="58"/>
      <c r="G7" s="12" t="s">
        <v>6</v>
      </c>
      <c r="H7" s="13"/>
      <c r="I7" s="10"/>
      <c r="J7" s="10"/>
      <c r="K7" s="29"/>
    </row>
    <row r="8" spans="1:11" ht="29.25" customHeight="1" thickBot="1" x14ac:dyDescent="0.3">
      <c r="A8" s="45"/>
      <c r="B8" s="31"/>
      <c r="C8" s="46"/>
      <c r="D8" s="31"/>
      <c r="E8" s="47" t="s">
        <v>7</v>
      </c>
      <c r="F8" s="52" t="s">
        <v>8</v>
      </c>
      <c r="G8" s="51">
        <f>E6</f>
        <v>0.3</v>
      </c>
      <c r="H8" s="50" t="s">
        <v>9</v>
      </c>
      <c r="I8" s="48" t="s">
        <v>301</v>
      </c>
      <c r="J8" s="53" t="s">
        <v>300</v>
      </c>
      <c r="K8" s="49" t="s">
        <v>302</v>
      </c>
    </row>
    <row r="9" spans="1:11" x14ac:dyDescent="0.25">
      <c r="A9" s="37" t="s">
        <v>10</v>
      </c>
      <c r="B9" s="38" t="s">
        <v>11</v>
      </c>
      <c r="C9" s="39" t="s">
        <v>12</v>
      </c>
      <c r="D9" s="38" t="s">
        <v>13</v>
      </c>
      <c r="E9" s="40">
        <v>22990</v>
      </c>
      <c r="F9" s="41">
        <v>19000</v>
      </c>
      <c r="G9" s="42">
        <f t="shared" ref="G9:G40" si="0">E9*(1-$G$8)</f>
        <v>16092.999999999998</v>
      </c>
      <c r="H9" s="43">
        <f>G9/1.21</f>
        <v>13299.999999999998</v>
      </c>
      <c r="I9" s="54"/>
      <c r="J9" s="55"/>
      <c r="K9" s="44">
        <f>(G9*J9)</f>
        <v>0</v>
      </c>
    </row>
    <row r="10" spans="1:11" x14ac:dyDescent="0.25">
      <c r="A10" s="20" t="s">
        <v>10</v>
      </c>
      <c r="B10" s="21" t="s">
        <v>11</v>
      </c>
      <c r="C10" s="22" t="s">
        <v>14</v>
      </c>
      <c r="D10" s="21" t="s">
        <v>15</v>
      </c>
      <c r="E10" s="18">
        <v>28990</v>
      </c>
      <c r="F10" s="33">
        <v>23958.677685950413</v>
      </c>
      <c r="G10" s="35">
        <f t="shared" si="0"/>
        <v>20293</v>
      </c>
      <c r="H10" s="19">
        <f t="shared" ref="H10:H75" si="1">G10/1.21</f>
        <v>16771.07438016529</v>
      </c>
      <c r="I10" s="56"/>
      <c r="J10" s="14"/>
      <c r="K10" s="30">
        <f t="shared" ref="K10:K73" si="2">(G10*J10)</f>
        <v>0</v>
      </c>
    </row>
    <row r="11" spans="1:11" x14ac:dyDescent="0.25">
      <c r="A11" s="20" t="s">
        <v>10</v>
      </c>
      <c r="B11" s="21" t="s">
        <v>11</v>
      </c>
      <c r="C11" s="22" t="s">
        <v>16</v>
      </c>
      <c r="D11" s="21" t="s">
        <v>17</v>
      </c>
      <c r="E11" s="18">
        <v>27990</v>
      </c>
      <c r="F11" s="33">
        <v>23132.231404958678</v>
      </c>
      <c r="G11" s="35">
        <f t="shared" si="0"/>
        <v>19593</v>
      </c>
      <c r="H11" s="19">
        <f t="shared" si="1"/>
        <v>16192.561983471074</v>
      </c>
      <c r="I11" s="56"/>
      <c r="J11" s="14"/>
      <c r="K11" s="30">
        <f t="shared" si="2"/>
        <v>0</v>
      </c>
    </row>
    <row r="12" spans="1:11" x14ac:dyDescent="0.25">
      <c r="A12" s="20" t="s">
        <v>10</v>
      </c>
      <c r="B12" s="21" t="s">
        <v>11</v>
      </c>
      <c r="C12" s="22" t="s">
        <v>18</v>
      </c>
      <c r="D12" s="21" t="s">
        <v>19</v>
      </c>
      <c r="E12" s="18">
        <v>24590</v>
      </c>
      <c r="F12" s="33">
        <v>20322.314049586777</v>
      </c>
      <c r="G12" s="35">
        <f t="shared" si="0"/>
        <v>17213</v>
      </c>
      <c r="H12" s="19">
        <f t="shared" si="1"/>
        <v>14225.619834710744</v>
      </c>
      <c r="I12" s="56"/>
      <c r="J12" s="14"/>
      <c r="K12" s="30">
        <f t="shared" si="2"/>
        <v>0</v>
      </c>
    </row>
    <row r="13" spans="1:11" x14ac:dyDescent="0.25">
      <c r="A13" s="15" t="s">
        <v>10</v>
      </c>
      <c r="B13" s="16" t="s">
        <v>11</v>
      </c>
      <c r="C13" s="17" t="s">
        <v>20</v>
      </c>
      <c r="D13" s="16" t="s">
        <v>21</v>
      </c>
      <c r="E13" s="18">
        <v>22990</v>
      </c>
      <c r="F13" s="33">
        <v>19000</v>
      </c>
      <c r="G13" s="35">
        <f t="shared" si="0"/>
        <v>16092.999999999998</v>
      </c>
      <c r="H13" s="19">
        <f t="shared" si="1"/>
        <v>13299.999999999998</v>
      </c>
      <c r="I13" s="56"/>
      <c r="J13" s="14"/>
      <c r="K13" s="30">
        <f t="shared" si="2"/>
        <v>0</v>
      </c>
    </row>
    <row r="14" spans="1:11" x14ac:dyDescent="0.25">
      <c r="A14" s="20" t="s">
        <v>10</v>
      </c>
      <c r="B14" s="21" t="s">
        <v>11</v>
      </c>
      <c r="C14" s="22" t="s">
        <v>22</v>
      </c>
      <c r="D14" s="21" t="s">
        <v>23</v>
      </c>
      <c r="E14" s="18">
        <v>27990</v>
      </c>
      <c r="F14" s="33">
        <v>23132.231404958678</v>
      </c>
      <c r="G14" s="35">
        <f t="shared" si="0"/>
        <v>19593</v>
      </c>
      <c r="H14" s="19">
        <f t="shared" si="1"/>
        <v>16192.561983471074</v>
      </c>
      <c r="I14" s="56"/>
      <c r="J14" s="14"/>
      <c r="K14" s="30">
        <f t="shared" si="2"/>
        <v>0</v>
      </c>
    </row>
    <row r="15" spans="1:11" x14ac:dyDescent="0.25">
      <c r="A15" s="20" t="s">
        <v>10</v>
      </c>
      <c r="B15" s="21" t="s">
        <v>11</v>
      </c>
      <c r="C15" s="22" t="s">
        <v>24</v>
      </c>
      <c r="D15" s="21" t="s">
        <v>25</v>
      </c>
      <c r="E15" s="18">
        <v>24590</v>
      </c>
      <c r="F15" s="33">
        <v>20322.314049586777</v>
      </c>
      <c r="G15" s="35">
        <f t="shared" si="0"/>
        <v>17213</v>
      </c>
      <c r="H15" s="19">
        <f t="shared" si="1"/>
        <v>14225.619834710744</v>
      </c>
      <c r="I15" s="56"/>
      <c r="J15" s="14"/>
      <c r="K15" s="30">
        <f t="shared" si="2"/>
        <v>0</v>
      </c>
    </row>
    <row r="16" spans="1:11" x14ac:dyDescent="0.25">
      <c r="A16" s="15" t="s">
        <v>10</v>
      </c>
      <c r="B16" s="16" t="s">
        <v>26</v>
      </c>
      <c r="C16" s="17" t="s">
        <v>27</v>
      </c>
      <c r="D16" s="16" t="s">
        <v>28</v>
      </c>
      <c r="E16" s="18">
        <v>22990</v>
      </c>
      <c r="F16" s="33">
        <v>19000</v>
      </c>
      <c r="G16" s="35">
        <f t="shared" si="0"/>
        <v>16092.999999999998</v>
      </c>
      <c r="H16" s="19">
        <f t="shared" si="1"/>
        <v>13299.999999999998</v>
      </c>
      <c r="I16" s="56"/>
      <c r="J16" s="14"/>
      <c r="K16" s="30">
        <f t="shared" si="2"/>
        <v>0</v>
      </c>
    </row>
    <row r="17" spans="1:11" x14ac:dyDescent="0.25">
      <c r="A17" s="20" t="s">
        <v>10</v>
      </c>
      <c r="B17" s="21" t="s">
        <v>26</v>
      </c>
      <c r="C17" s="22" t="s">
        <v>29</v>
      </c>
      <c r="D17" s="21" t="s">
        <v>30</v>
      </c>
      <c r="E17" s="18">
        <v>30990</v>
      </c>
      <c r="F17" s="33">
        <v>25611.570247933883</v>
      </c>
      <c r="G17" s="35">
        <f t="shared" si="0"/>
        <v>21693</v>
      </c>
      <c r="H17" s="19">
        <f t="shared" si="1"/>
        <v>17928.099173553721</v>
      </c>
      <c r="I17" s="56"/>
      <c r="J17" s="14"/>
      <c r="K17" s="30">
        <f t="shared" si="2"/>
        <v>0</v>
      </c>
    </row>
    <row r="18" spans="1:11" x14ac:dyDescent="0.25">
      <c r="A18" s="20" t="s">
        <v>10</v>
      </c>
      <c r="B18" s="21" t="s">
        <v>26</v>
      </c>
      <c r="C18" s="22" t="s">
        <v>31</v>
      </c>
      <c r="D18" s="21" t="s">
        <v>32</v>
      </c>
      <c r="E18" s="18">
        <v>28990</v>
      </c>
      <c r="F18" s="33">
        <v>23958.677685950413</v>
      </c>
      <c r="G18" s="35">
        <f t="shared" si="0"/>
        <v>20293</v>
      </c>
      <c r="H18" s="19">
        <f t="shared" si="1"/>
        <v>16771.07438016529</v>
      </c>
      <c r="I18" s="56"/>
      <c r="J18" s="14"/>
      <c r="K18" s="30">
        <f t="shared" si="2"/>
        <v>0</v>
      </c>
    </row>
    <row r="19" spans="1:11" x14ac:dyDescent="0.25">
      <c r="A19" s="15" t="s">
        <v>10</v>
      </c>
      <c r="B19" s="16" t="s">
        <v>26</v>
      </c>
      <c r="C19" s="17" t="s">
        <v>33</v>
      </c>
      <c r="D19" s="16" t="s">
        <v>34</v>
      </c>
      <c r="E19" s="18">
        <v>22990</v>
      </c>
      <c r="F19" s="33">
        <v>19000</v>
      </c>
      <c r="G19" s="35">
        <f t="shared" si="0"/>
        <v>16092.999999999998</v>
      </c>
      <c r="H19" s="19">
        <f t="shared" si="1"/>
        <v>13299.999999999998</v>
      </c>
      <c r="I19" s="56"/>
      <c r="J19" s="14"/>
      <c r="K19" s="30">
        <f t="shared" si="2"/>
        <v>0</v>
      </c>
    </row>
    <row r="20" spans="1:11" x14ac:dyDescent="0.25">
      <c r="A20" s="20" t="s">
        <v>10</v>
      </c>
      <c r="B20" s="21" t="s">
        <v>26</v>
      </c>
      <c r="C20" s="22" t="s">
        <v>35</v>
      </c>
      <c r="D20" s="21" t="s">
        <v>36</v>
      </c>
      <c r="E20" s="18">
        <v>28990</v>
      </c>
      <c r="F20" s="33">
        <v>23958.677685950413</v>
      </c>
      <c r="G20" s="35">
        <f t="shared" si="0"/>
        <v>20293</v>
      </c>
      <c r="H20" s="19">
        <f t="shared" si="1"/>
        <v>16771.07438016529</v>
      </c>
      <c r="I20" s="56"/>
      <c r="J20" s="14"/>
      <c r="K20" s="30">
        <f t="shared" si="2"/>
        <v>0</v>
      </c>
    </row>
    <row r="21" spans="1:11" x14ac:dyDescent="0.25">
      <c r="A21" s="20" t="s">
        <v>10</v>
      </c>
      <c r="B21" s="21" t="s">
        <v>26</v>
      </c>
      <c r="C21" s="22" t="s">
        <v>37</v>
      </c>
      <c r="D21" s="21" t="s">
        <v>38</v>
      </c>
      <c r="E21" s="18">
        <v>27990</v>
      </c>
      <c r="F21" s="33">
        <v>23132.231404958678</v>
      </c>
      <c r="G21" s="35">
        <f t="shared" si="0"/>
        <v>19593</v>
      </c>
      <c r="H21" s="19">
        <f t="shared" si="1"/>
        <v>16192.561983471074</v>
      </c>
      <c r="I21" s="56"/>
      <c r="J21" s="14"/>
      <c r="K21" s="30">
        <f t="shared" si="2"/>
        <v>0</v>
      </c>
    </row>
    <row r="22" spans="1:11" x14ac:dyDescent="0.25">
      <c r="A22" s="15" t="s">
        <v>10</v>
      </c>
      <c r="B22" s="16" t="s">
        <v>26</v>
      </c>
      <c r="C22" s="17" t="s">
        <v>39</v>
      </c>
      <c r="D22" s="16" t="s">
        <v>34</v>
      </c>
      <c r="E22" s="18">
        <v>22990</v>
      </c>
      <c r="F22" s="33">
        <v>19000</v>
      </c>
      <c r="G22" s="35">
        <f t="shared" si="0"/>
        <v>16092.999999999998</v>
      </c>
      <c r="H22" s="19">
        <f t="shared" si="1"/>
        <v>13299.999999999998</v>
      </c>
      <c r="I22" s="56"/>
      <c r="J22" s="14"/>
      <c r="K22" s="30">
        <f t="shared" si="2"/>
        <v>0</v>
      </c>
    </row>
    <row r="23" spans="1:11" x14ac:dyDescent="0.25">
      <c r="A23" s="20" t="s">
        <v>10</v>
      </c>
      <c r="B23" s="21" t="s">
        <v>26</v>
      </c>
      <c r="C23" s="22" t="s">
        <v>40</v>
      </c>
      <c r="D23" s="21" t="s">
        <v>41</v>
      </c>
      <c r="E23" s="18">
        <v>28990</v>
      </c>
      <c r="F23" s="33">
        <v>23958.677685950413</v>
      </c>
      <c r="G23" s="35">
        <f t="shared" si="0"/>
        <v>20293</v>
      </c>
      <c r="H23" s="19">
        <f t="shared" si="1"/>
        <v>16771.07438016529</v>
      </c>
      <c r="I23" s="56"/>
      <c r="J23" s="14"/>
      <c r="K23" s="30">
        <f t="shared" si="2"/>
        <v>0</v>
      </c>
    </row>
    <row r="24" spans="1:11" x14ac:dyDescent="0.25">
      <c r="A24" s="15" t="s">
        <v>10</v>
      </c>
      <c r="B24" s="16" t="s">
        <v>42</v>
      </c>
      <c r="C24" s="17" t="s">
        <v>43</v>
      </c>
      <c r="D24" s="16" t="s">
        <v>44</v>
      </c>
      <c r="E24" s="18">
        <v>25990</v>
      </c>
      <c r="F24" s="33">
        <v>21479.338842975209</v>
      </c>
      <c r="G24" s="35">
        <f t="shared" si="0"/>
        <v>18193</v>
      </c>
      <c r="H24" s="19">
        <f t="shared" si="1"/>
        <v>15035.537190082645</v>
      </c>
      <c r="I24" s="56"/>
      <c r="J24" s="14"/>
      <c r="K24" s="30">
        <f t="shared" si="2"/>
        <v>0</v>
      </c>
    </row>
    <row r="25" spans="1:11" x14ac:dyDescent="0.25">
      <c r="A25" s="20" t="s">
        <v>10</v>
      </c>
      <c r="B25" s="21" t="s">
        <v>42</v>
      </c>
      <c r="C25" s="22" t="s">
        <v>45</v>
      </c>
      <c r="D25" s="21" t="s">
        <v>46</v>
      </c>
      <c r="E25" s="18">
        <v>33990</v>
      </c>
      <c r="F25" s="33">
        <v>28090.909090909092</v>
      </c>
      <c r="G25" s="35">
        <f t="shared" si="0"/>
        <v>23793</v>
      </c>
      <c r="H25" s="19">
        <f t="shared" si="1"/>
        <v>19663.636363636364</v>
      </c>
      <c r="I25" s="56"/>
      <c r="J25" s="14"/>
      <c r="K25" s="30">
        <f t="shared" si="2"/>
        <v>0</v>
      </c>
    </row>
    <row r="26" spans="1:11" x14ac:dyDescent="0.25">
      <c r="A26" s="20" t="s">
        <v>10</v>
      </c>
      <c r="B26" s="21" t="s">
        <v>42</v>
      </c>
      <c r="C26" s="22" t="s">
        <v>47</v>
      </c>
      <c r="D26" s="21" t="s">
        <v>48</v>
      </c>
      <c r="E26" s="18">
        <v>31990</v>
      </c>
      <c r="F26" s="33">
        <v>26438.016528925622</v>
      </c>
      <c r="G26" s="35">
        <f t="shared" si="0"/>
        <v>22393</v>
      </c>
      <c r="H26" s="19">
        <f t="shared" si="1"/>
        <v>18506.611570247933</v>
      </c>
      <c r="I26" s="56"/>
      <c r="J26" s="14"/>
      <c r="K26" s="30">
        <f t="shared" si="2"/>
        <v>0</v>
      </c>
    </row>
    <row r="27" spans="1:11" x14ac:dyDescent="0.25">
      <c r="A27" s="15" t="s">
        <v>10</v>
      </c>
      <c r="B27" s="16" t="s">
        <v>42</v>
      </c>
      <c r="C27" s="17" t="s">
        <v>49</v>
      </c>
      <c r="D27" s="16" t="s">
        <v>50</v>
      </c>
      <c r="E27" s="18">
        <v>24990</v>
      </c>
      <c r="F27" s="33">
        <v>20652.89256198347</v>
      </c>
      <c r="G27" s="35">
        <f t="shared" si="0"/>
        <v>17493</v>
      </c>
      <c r="H27" s="19">
        <f t="shared" si="1"/>
        <v>14457.024793388429</v>
      </c>
      <c r="I27" s="56"/>
      <c r="J27" s="14"/>
      <c r="K27" s="30">
        <f t="shared" si="2"/>
        <v>0</v>
      </c>
    </row>
    <row r="28" spans="1:11" x14ac:dyDescent="0.25">
      <c r="A28" s="20" t="s">
        <v>10</v>
      </c>
      <c r="B28" s="21" t="s">
        <v>42</v>
      </c>
      <c r="C28" s="22" t="s">
        <v>51</v>
      </c>
      <c r="D28" s="21" t="s">
        <v>52</v>
      </c>
      <c r="E28" s="18">
        <v>30990</v>
      </c>
      <c r="F28" s="33">
        <v>25611.570247933883</v>
      </c>
      <c r="G28" s="35">
        <f t="shared" si="0"/>
        <v>21693</v>
      </c>
      <c r="H28" s="19">
        <f t="shared" si="1"/>
        <v>17928.099173553721</v>
      </c>
      <c r="I28" s="56"/>
      <c r="J28" s="14"/>
      <c r="K28" s="30">
        <f t="shared" si="2"/>
        <v>0</v>
      </c>
    </row>
    <row r="29" spans="1:11" x14ac:dyDescent="0.25">
      <c r="A29" s="15" t="s">
        <v>10</v>
      </c>
      <c r="B29" s="16" t="s">
        <v>53</v>
      </c>
      <c r="C29" s="17" t="s">
        <v>54</v>
      </c>
      <c r="D29" s="16" t="s">
        <v>55</v>
      </c>
      <c r="E29" s="18">
        <v>22990</v>
      </c>
      <c r="F29" s="33">
        <v>19000</v>
      </c>
      <c r="G29" s="35">
        <f t="shared" si="0"/>
        <v>16092.999999999998</v>
      </c>
      <c r="H29" s="19">
        <f t="shared" si="1"/>
        <v>13299.999999999998</v>
      </c>
      <c r="I29" s="56"/>
      <c r="J29" s="14"/>
      <c r="K29" s="30">
        <f t="shared" si="2"/>
        <v>0</v>
      </c>
    </row>
    <row r="30" spans="1:11" x14ac:dyDescent="0.25">
      <c r="A30" s="20" t="s">
        <v>10</v>
      </c>
      <c r="B30" s="21" t="s">
        <v>53</v>
      </c>
      <c r="C30" s="22" t="s">
        <v>56</v>
      </c>
      <c r="D30" s="21" t="s">
        <v>57</v>
      </c>
      <c r="E30" s="18">
        <v>28990</v>
      </c>
      <c r="F30" s="33">
        <v>23958.677685950413</v>
      </c>
      <c r="G30" s="35">
        <f t="shared" si="0"/>
        <v>20293</v>
      </c>
      <c r="H30" s="19">
        <f t="shared" si="1"/>
        <v>16771.07438016529</v>
      </c>
      <c r="I30" s="56"/>
      <c r="J30" s="14"/>
      <c r="K30" s="30">
        <f t="shared" si="2"/>
        <v>0</v>
      </c>
    </row>
    <row r="31" spans="1:11" x14ac:dyDescent="0.25">
      <c r="A31" s="20" t="s">
        <v>10</v>
      </c>
      <c r="B31" s="21" t="s">
        <v>53</v>
      </c>
      <c r="C31" s="22" t="s">
        <v>58</v>
      </c>
      <c r="D31" s="21" t="s">
        <v>59</v>
      </c>
      <c r="E31" s="18">
        <v>27990</v>
      </c>
      <c r="F31" s="33">
        <v>23132.231404958678</v>
      </c>
      <c r="G31" s="35">
        <f t="shared" si="0"/>
        <v>19593</v>
      </c>
      <c r="H31" s="19">
        <f t="shared" si="1"/>
        <v>16192.561983471074</v>
      </c>
      <c r="I31" s="56"/>
      <c r="J31" s="14"/>
      <c r="K31" s="30">
        <f t="shared" si="2"/>
        <v>0</v>
      </c>
    </row>
    <row r="32" spans="1:11" x14ac:dyDescent="0.25">
      <c r="A32" s="20" t="s">
        <v>10</v>
      </c>
      <c r="B32" s="21" t="s">
        <v>53</v>
      </c>
      <c r="C32" s="22" t="s">
        <v>60</v>
      </c>
      <c r="D32" s="21" t="s">
        <v>61</v>
      </c>
      <c r="E32" s="18">
        <v>24590</v>
      </c>
      <c r="F32" s="33">
        <v>20322.314049586777</v>
      </c>
      <c r="G32" s="35">
        <f t="shared" si="0"/>
        <v>17213</v>
      </c>
      <c r="H32" s="19">
        <f t="shared" si="1"/>
        <v>14225.619834710744</v>
      </c>
      <c r="I32" s="56"/>
      <c r="J32" s="14"/>
      <c r="K32" s="30">
        <f t="shared" si="2"/>
        <v>0</v>
      </c>
    </row>
    <row r="33" spans="1:11" x14ac:dyDescent="0.25">
      <c r="A33" s="20" t="s">
        <v>62</v>
      </c>
      <c r="B33" s="21" t="s">
        <v>63</v>
      </c>
      <c r="C33" s="22" t="s">
        <v>64</v>
      </c>
      <c r="D33" s="21" t="s">
        <v>65</v>
      </c>
      <c r="E33" s="18">
        <v>27990</v>
      </c>
      <c r="F33" s="33">
        <v>23132.231404958678</v>
      </c>
      <c r="G33" s="35">
        <f t="shared" si="0"/>
        <v>19593</v>
      </c>
      <c r="H33" s="19">
        <f t="shared" si="1"/>
        <v>16192.561983471074</v>
      </c>
      <c r="I33" s="56"/>
      <c r="J33" s="14"/>
      <c r="K33" s="30">
        <f t="shared" si="2"/>
        <v>0</v>
      </c>
    </row>
    <row r="34" spans="1:11" x14ac:dyDescent="0.25">
      <c r="A34" s="20" t="s">
        <v>62</v>
      </c>
      <c r="B34" s="21" t="s">
        <v>63</v>
      </c>
      <c r="C34" s="22" t="s">
        <v>66</v>
      </c>
      <c r="D34" s="21" t="s">
        <v>67</v>
      </c>
      <c r="E34" s="18">
        <v>26990</v>
      </c>
      <c r="F34" s="33">
        <v>22305.785123966944</v>
      </c>
      <c r="G34" s="35">
        <f t="shared" si="0"/>
        <v>18893</v>
      </c>
      <c r="H34" s="19">
        <f t="shared" si="1"/>
        <v>15614.04958677686</v>
      </c>
      <c r="I34" s="56"/>
      <c r="J34" s="14"/>
      <c r="K34" s="30">
        <f t="shared" si="2"/>
        <v>0</v>
      </c>
    </row>
    <row r="35" spans="1:11" x14ac:dyDescent="0.25">
      <c r="A35" s="15" t="s">
        <v>10</v>
      </c>
      <c r="B35" s="16" t="s">
        <v>11</v>
      </c>
      <c r="C35" s="17" t="s">
        <v>68</v>
      </c>
      <c r="D35" s="16" t="s">
        <v>69</v>
      </c>
      <c r="E35" s="18">
        <v>12490</v>
      </c>
      <c r="F35" s="33">
        <v>10322.314049586777</v>
      </c>
      <c r="G35" s="35">
        <f t="shared" si="0"/>
        <v>8743</v>
      </c>
      <c r="H35" s="19">
        <f t="shared" si="1"/>
        <v>7225.6198347107438</v>
      </c>
      <c r="I35" s="56"/>
      <c r="J35" s="14"/>
      <c r="K35" s="30">
        <f t="shared" si="2"/>
        <v>0</v>
      </c>
    </row>
    <row r="36" spans="1:11" x14ac:dyDescent="0.25">
      <c r="A36" s="20" t="s">
        <v>10</v>
      </c>
      <c r="B36" s="21" t="s">
        <v>70</v>
      </c>
      <c r="C36" s="22" t="s">
        <v>71</v>
      </c>
      <c r="D36" s="21" t="s">
        <v>72</v>
      </c>
      <c r="E36" s="18">
        <v>15990</v>
      </c>
      <c r="F36" s="33">
        <v>13214.876033057852</v>
      </c>
      <c r="G36" s="35">
        <f t="shared" si="0"/>
        <v>11193</v>
      </c>
      <c r="H36" s="19">
        <f t="shared" si="1"/>
        <v>9250.4132231404965</v>
      </c>
      <c r="I36" s="56"/>
      <c r="J36" s="14"/>
      <c r="K36" s="30">
        <f t="shared" si="2"/>
        <v>0</v>
      </c>
    </row>
    <row r="37" spans="1:11" x14ac:dyDescent="0.25">
      <c r="A37" s="20" t="s">
        <v>10</v>
      </c>
      <c r="B37" s="21" t="s">
        <v>11</v>
      </c>
      <c r="C37" s="22" t="s">
        <v>73</v>
      </c>
      <c r="D37" s="21" t="s">
        <v>74</v>
      </c>
      <c r="E37" s="18">
        <v>14990</v>
      </c>
      <c r="F37" s="33">
        <v>12388.429752066117</v>
      </c>
      <c r="G37" s="35">
        <f t="shared" si="0"/>
        <v>10493</v>
      </c>
      <c r="H37" s="19">
        <f t="shared" si="1"/>
        <v>8671.9008264462809</v>
      </c>
      <c r="I37" s="56"/>
      <c r="J37" s="14"/>
      <c r="K37" s="30">
        <f t="shared" si="2"/>
        <v>0</v>
      </c>
    </row>
    <row r="38" spans="1:11" x14ac:dyDescent="0.25">
      <c r="A38" s="15" t="s">
        <v>10</v>
      </c>
      <c r="B38" s="16" t="s">
        <v>70</v>
      </c>
      <c r="C38" s="17" t="s">
        <v>75</v>
      </c>
      <c r="D38" s="16" t="s">
        <v>69</v>
      </c>
      <c r="E38" s="18">
        <v>12490</v>
      </c>
      <c r="F38" s="33">
        <v>10322.314049586777</v>
      </c>
      <c r="G38" s="35">
        <f t="shared" si="0"/>
        <v>8743</v>
      </c>
      <c r="H38" s="19">
        <f t="shared" si="1"/>
        <v>7225.6198347107438</v>
      </c>
      <c r="I38" s="56"/>
      <c r="J38" s="14"/>
      <c r="K38" s="30">
        <f t="shared" si="2"/>
        <v>0</v>
      </c>
    </row>
    <row r="39" spans="1:11" x14ac:dyDescent="0.25">
      <c r="A39" s="20" t="s">
        <v>10</v>
      </c>
      <c r="B39" s="21" t="s">
        <v>70</v>
      </c>
      <c r="C39" s="22" t="s">
        <v>76</v>
      </c>
      <c r="D39" s="21" t="s">
        <v>72</v>
      </c>
      <c r="E39" s="18">
        <v>15990</v>
      </c>
      <c r="F39" s="33">
        <v>13214.876033057852</v>
      </c>
      <c r="G39" s="35">
        <f t="shared" si="0"/>
        <v>11193</v>
      </c>
      <c r="H39" s="19">
        <f t="shared" si="1"/>
        <v>9250.4132231404965</v>
      </c>
      <c r="I39" s="56"/>
      <c r="J39" s="14"/>
      <c r="K39" s="30">
        <f t="shared" si="2"/>
        <v>0</v>
      </c>
    </row>
    <row r="40" spans="1:11" x14ac:dyDescent="0.25">
      <c r="A40" s="20" t="s">
        <v>10</v>
      </c>
      <c r="B40" s="21" t="s">
        <v>70</v>
      </c>
      <c r="C40" s="22" t="s">
        <v>77</v>
      </c>
      <c r="D40" s="21" t="s">
        <v>74</v>
      </c>
      <c r="E40" s="18">
        <v>14990</v>
      </c>
      <c r="F40" s="33">
        <v>12388.429752066117</v>
      </c>
      <c r="G40" s="35">
        <f t="shared" si="0"/>
        <v>10493</v>
      </c>
      <c r="H40" s="19">
        <f t="shared" si="1"/>
        <v>8671.9008264462809</v>
      </c>
      <c r="I40" s="56"/>
      <c r="J40" s="14"/>
      <c r="K40" s="30">
        <f t="shared" si="2"/>
        <v>0</v>
      </c>
    </row>
    <row r="41" spans="1:11" x14ac:dyDescent="0.25">
      <c r="A41" s="15" t="s">
        <v>10</v>
      </c>
      <c r="B41" s="16" t="s">
        <v>11</v>
      </c>
      <c r="C41" s="17" t="s">
        <v>78</v>
      </c>
      <c r="D41" s="16" t="s">
        <v>79</v>
      </c>
      <c r="E41" s="18">
        <v>9590</v>
      </c>
      <c r="F41" s="33">
        <v>7925.6198347107438</v>
      </c>
      <c r="G41" s="35">
        <f t="shared" ref="G41:G72" si="3">E41*(1-$G$8)</f>
        <v>6713</v>
      </c>
      <c r="H41" s="19">
        <f t="shared" si="1"/>
        <v>5547.9338842975212</v>
      </c>
      <c r="I41" s="56"/>
      <c r="J41" s="14"/>
      <c r="K41" s="30">
        <f t="shared" si="2"/>
        <v>0</v>
      </c>
    </row>
    <row r="42" spans="1:11" x14ac:dyDescent="0.25">
      <c r="A42" s="20" t="s">
        <v>10</v>
      </c>
      <c r="B42" s="21" t="s">
        <v>11</v>
      </c>
      <c r="C42" s="22" t="s">
        <v>80</v>
      </c>
      <c r="D42" s="21" t="s">
        <v>81</v>
      </c>
      <c r="E42" s="18">
        <v>12990</v>
      </c>
      <c r="F42" s="33">
        <v>10735.537190082645</v>
      </c>
      <c r="G42" s="35">
        <f t="shared" si="3"/>
        <v>9093</v>
      </c>
      <c r="H42" s="19">
        <f t="shared" si="1"/>
        <v>7514.8760330578516</v>
      </c>
      <c r="I42" s="56"/>
      <c r="J42" s="14"/>
      <c r="K42" s="30">
        <f t="shared" si="2"/>
        <v>0</v>
      </c>
    </row>
    <row r="43" spans="1:11" x14ac:dyDescent="0.25">
      <c r="A43" s="20" t="s">
        <v>10</v>
      </c>
      <c r="B43" s="21" t="s">
        <v>11</v>
      </c>
      <c r="C43" s="22" t="s">
        <v>82</v>
      </c>
      <c r="D43" s="21" t="s">
        <v>83</v>
      </c>
      <c r="E43" s="18">
        <v>12490</v>
      </c>
      <c r="F43" s="33">
        <v>10322.314049586777</v>
      </c>
      <c r="G43" s="35">
        <f t="shared" si="3"/>
        <v>8743</v>
      </c>
      <c r="H43" s="19">
        <f t="shared" si="1"/>
        <v>7225.6198347107438</v>
      </c>
      <c r="I43" s="56"/>
      <c r="J43" s="14"/>
      <c r="K43" s="30">
        <f t="shared" si="2"/>
        <v>0</v>
      </c>
    </row>
    <row r="44" spans="1:11" x14ac:dyDescent="0.25">
      <c r="A44" s="20" t="s">
        <v>10</v>
      </c>
      <c r="B44" s="21" t="s">
        <v>11</v>
      </c>
      <c r="C44" s="22" t="s">
        <v>84</v>
      </c>
      <c r="D44" s="21" t="s">
        <v>85</v>
      </c>
      <c r="E44" s="18">
        <v>11990</v>
      </c>
      <c r="F44" s="33">
        <v>9909.0909090909099</v>
      </c>
      <c r="G44" s="35">
        <f t="shared" si="3"/>
        <v>8393</v>
      </c>
      <c r="H44" s="19">
        <f t="shared" si="1"/>
        <v>6936.3636363636369</v>
      </c>
      <c r="I44" s="56"/>
      <c r="J44" s="14"/>
      <c r="K44" s="30">
        <f t="shared" si="2"/>
        <v>0</v>
      </c>
    </row>
    <row r="45" spans="1:11" x14ac:dyDescent="0.25">
      <c r="A45" s="15" t="s">
        <v>10</v>
      </c>
      <c r="B45" s="16" t="s">
        <v>26</v>
      </c>
      <c r="C45" s="17" t="s">
        <v>86</v>
      </c>
      <c r="D45" s="16" t="s">
        <v>87</v>
      </c>
      <c r="E45" s="18">
        <v>18990</v>
      </c>
      <c r="F45" s="33">
        <v>15694.214876033058</v>
      </c>
      <c r="G45" s="35">
        <f t="shared" si="3"/>
        <v>13293</v>
      </c>
      <c r="H45" s="19">
        <f t="shared" si="1"/>
        <v>10985.950413223141</v>
      </c>
      <c r="I45" s="56"/>
      <c r="J45" s="14"/>
      <c r="K45" s="30">
        <f t="shared" si="2"/>
        <v>0</v>
      </c>
    </row>
    <row r="46" spans="1:11" x14ac:dyDescent="0.25">
      <c r="A46" s="20" t="s">
        <v>10</v>
      </c>
      <c r="B46" s="21" t="s">
        <v>26</v>
      </c>
      <c r="C46" s="22" t="s">
        <v>88</v>
      </c>
      <c r="D46" s="21" t="s">
        <v>89</v>
      </c>
      <c r="E46" s="18">
        <v>24990</v>
      </c>
      <c r="F46" s="33">
        <v>20652.89256198347</v>
      </c>
      <c r="G46" s="35">
        <f t="shared" si="3"/>
        <v>17493</v>
      </c>
      <c r="H46" s="19">
        <f t="shared" si="1"/>
        <v>14457.024793388429</v>
      </c>
      <c r="I46" s="56"/>
      <c r="J46" s="14"/>
      <c r="K46" s="30">
        <f t="shared" si="2"/>
        <v>0</v>
      </c>
    </row>
    <row r="47" spans="1:11" x14ac:dyDescent="0.25">
      <c r="A47" s="20" t="s">
        <v>10</v>
      </c>
      <c r="B47" s="21" t="s">
        <v>26</v>
      </c>
      <c r="C47" s="22" t="s">
        <v>90</v>
      </c>
      <c r="D47" s="21" t="s">
        <v>91</v>
      </c>
      <c r="E47" s="18">
        <v>22990</v>
      </c>
      <c r="F47" s="33">
        <v>19000</v>
      </c>
      <c r="G47" s="35">
        <f t="shared" si="3"/>
        <v>16092.999999999998</v>
      </c>
      <c r="H47" s="19">
        <f t="shared" si="1"/>
        <v>13299.999999999998</v>
      </c>
      <c r="I47" s="56"/>
      <c r="J47" s="14"/>
      <c r="K47" s="30">
        <f t="shared" si="2"/>
        <v>0</v>
      </c>
    </row>
    <row r="48" spans="1:11" x14ac:dyDescent="0.25">
      <c r="A48" s="20" t="s">
        <v>10</v>
      </c>
      <c r="B48" s="21" t="s">
        <v>26</v>
      </c>
      <c r="C48" s="22" t="s">
        <v>92</v>
      </c>
      <c r="D48" s="21" t="s">
        <v>93</v>
      </c>
      <c r="E48" s="18">
        <v>20990</v>
      </c>
      <c r="F48" s="33">
        <v>17347.10743801653</v>
      </c>
      <c r="G48" s="35">
        <f t="shared" si="3"/>
        <v>14692.999999999998</v>
      </c>
      <c r="H48" s="19">
        <f t="shared" si="1"/>
        <v>12142.975206611569</v>
      </c>
      <c r="I48" s="56"/>
      <c r="J48" s="14"/>
      <c r="K48" s="30">
        <f t="shared" si="2"/>
        <v>0</v>
      </c>
    </row>
    <row r="49" spans="1:11" x14ac:dyDescent="0.25">
      <c r="A49" s="15" t="s">
        <v>10</v>
      </c>
      <c r="B49" s="16" t="s">
        <v>26</v>
      </c>
      <c r="C49" s="17" t="s">
        <v>94</v>
      </c>
      <c r="D49" s="16" t="s">
        <v>95</v>
      </c>
      <c r="E49" s="18">
        <v>15490</v>
      </c>
      <c r="F49" s="33">
        <v>12801.652892561984</v>
      </c>
      <c r="G49" s="35">
        <f t="shared" si="3"/>
        <v>10843</v>
      </c>
      <c r="H49" s="19">
        <f t="shared" si="1"/>
        <v>8961.1570247933887</v>
      </c>
      <c r="I49" s="56"/>
      <c r="J49" s="14"/>
      <c r="K49" s="30">
        <f t="shared" si="2"/>
        <v>0</v>
      </c>
    </row>
    <row r="50" spans="1:11" x14ac:dyDescent="0.25">
      <c r="A50" s="20" t="s">
        <v>10</v>
      </c>
      <c r="B50" s="21" t="s">
        <v>70</v>
      </c>
      <c r="C50" s="22" t="s">
        <v>96</v>
      </c>
      <c r="D50" s="21" t="s">
        <v>97</v>
      </c>
      <c r="E50" s="18">
        <v>17990</v>
      </c>
      <c r="F50" s="33">
        <v>14867.768595041323</v>
      </c>
      <c r="G50" s="35">
        <f t="shared" si="3"/>
        <v>12593</v>
      </c>
      <c r="H50" s="19">
        <f t="shared" si="1"/>
        <v>10407.438016528926</v>
      </c>
      <c r="I50" s="56"/>
      <c r="J50" s="14"/>
      <c r="K50" s="30">
        <f t="shared" si="2"/>
        <v>0</v>
      </c>
    </row>
    <row r="51" spans="1:11" x14ac:dyDescent="0.25">
      <c r="A51" s="20" t="s">
        <v>10</v>
      </c>
      <c r="B51" s="21" t="s">
        <v>70</v>
      </c>
      <c r="C51" s="22" t="s">
        <v>98</v>
      </c>
      <c r="D51" s="21" t="s">
        <v>99</v>
      </c>
      <c r="E51" s="18">
        <v>16990</v>
      </c>
      <c r="F51" s="33">
        <v>14041.322314049587</v>
      </c>
      <c r="G51" s="35">
        <f t="shared" si="3"/>
        <v>11893</v>
      </c>
      <c r="H51" s="19">
        <f t="shared" si="1"/>
        <v>9828.9256198347102</v>
      </c>
      <c r="I51" s="56"/>
      <c r="J51" s="14"/>
      <c r="K51" s="30">
        <f t="shared" si="2"/>
        <v>0</v>
      </c>
    </row>
    <row r="52" spans="1:11" x14ac:dyDescent="0.25">
      <c r="A52" s="15" t="s">
        <v>10</v>
      </c>
      <c r="B52" s="16" t="s">
        <v>42</v>
      </c>
      <c r="C52" s="17" t="s">
        <v>100</v>
      </c>
      <c r="D52" s="16" t="s">
        <v>101</v>
      </c>
      <c r="E52" s="18">
        <v>19590</v>
      </c>
      <c r="F52" s="33">
        <v>16190.082644628099</v>
      </c>
      <c r="G52" s="35">
        <f t="shared" si="3"/>
        <v>13713</v>
      </c>
      <c r="H52" s="19">
        <f t="shared" si="1"/>
        <v>11333.05785123967</v>
      </c>
      <c r="I52" s="56"/>
      <c r="J52" s="14"/>
      <c r="K52" s="30">
        <f t="shared" si="2"/>
        <v>0</v>
      </c>
    </row>
    <row r="53" spans="1:11" x14ac:dyDescent="0.25">
      <c r="A53" s="20" t="s">
        <v>10</v>
      </c>
      <c r="B53" s="21" t="s">
        <v>42</v>
      </c>
      <c r="C53" s="22" t="s">
        <v>102</v>
      </c>
      <c r="D53" s="21" t="s">
        <v>103</v>
      </c>
      <c r="E53" s="18">
        <v>23590</v>
      </c>
      <c r="F53" s="33">
        <v>19495.867768595042</v>
      </c>
      <c r="G53" s="35">
        <f t="shared" si="3"/>
        <v>16513</v>
      </c>
      <c r="H53" s="19">
        <f t="shared" si="1"/>
        <v>13647.10743801653</v>
      </c>
      <c r="I53" s="56"/>
      <c r="J53" s="14"/>
      <c r="K53" s="30">
        <f t="shared" si="2"/>
        <v>0</v>
      </c>
    </row>
    <row r="54" spans="1:11" x14ac:dyDescent="0.25">
      <c r="A54" s="20" t="s">
        <v>10</v>
      </c>
      <c r="B54" s="21" t="s">
        <v>42</v>
      </c>
      <c r="C54" s="22" t="s">
        <v>104</v>
      </c>
      <c r="D54" s="21" t="s">
        <v>105</v>
      </c>
      <c r="E54" s="18">
        <v>21590</v>
      </c>
      <c r="F54" s="33">
        <v>17842.975206611573</v>
      </c>
      <c r="G54" s="35">
        <f t="shared" si="3"/>
        <v>15112.999999999998</v>
      </c>
      <c r="H54" s="19">
        <f t="shared" si="1"/>
        <v>12490.082644628099</v>
      </c>
      <c r="I54" s="56"/>
      <c r="J54" s="14"/>
      <c r="K54" s="30">
        <f t="shared" si="2"/>
        <v>0</v>
      </c>
    </row>
    <row r="55" spans="1:11" x14ac:dyDescent="0.25">
      <c r="A55" s="15" t="s">
        <v>10</v>
      </c>
      <c r="B55" s="16" t="s">
        <v>42</v>
      </c>
      <c r="C55" s="17" t="s">
        <v>106</v>
      </c>
      <c r="D55" s="16" t="s">
        <v>101</v>
      </c>
      <c r="E55" s="18">
        <v>20590</v>
      </c>
      <c r="F55" s="33">
        <v>17016.528925619834</v>
      </c>
      <c r="G55" s="35">
        <f t="shared" si="3"/>
        <v>14412.999999999998</v>
      </c>
      <c r="H55" s="19">
        <f t="shared" si="1"/>
        <v>11911.570247933883</v>
      </c>
      <c r="I55" s="56"/>
      <c r="J55" s="14"/>
      <c r="K55" s="30">
        <f t="shared" si="2"/>
        <v>0</v>
      </c>
    </row>
    <row r="56" spans="1:11" x14ac:dyDescent="0.25">
      <c r="A56" s="20" t="s">
        <v>10</v>
      </c>
      <c r="B56" s="21" t="s">
        <v>42</v>
      </c>
      <c r="C56" s="22" t="s">
        <v>107</v>
      </c>
      <c r="D56" s="21" t="s">
        <v>108</v>
      </c>
      <c r="E56" s="18">
        <v>26590</v>
      </c>
      <c r="F56" s="33">
        <v>21975.206611570247</v>
      </c>
      <c r="G56" s="35">
        <f t="shared" si="3"/>
        <v>18613</v>
      </c>
      <c r="H56" s="19">
        <f t="shared" si="1"/>
        <v>15382.644628099173</v>
      </c>
      <c r="I56" s="56"/>
      <c r="J56" s="14"/>
      <c r="K56" s="30">
        <f t="shared" si="2"/>
        <v>0</v>
      </c>
    </row>
    <row r="57" spans="1:11" x14ac:dyDescent="0.25">
      <c r="A57" s="20" t="s">
        <v>10</v>
      </c>
      <c r="B57" s="21" t="s">
        <v>42</v>
      </c>
      <c r="C57" s="22" t="s">
        <v>109</v>
      </c>
      <c r="D57" s="21" t="s">
        <v>103</v>
      </c>
      <c r="E57" s="18">
        <v>24590</v>
      </c>
      <c r="F57" s="33">
        <v>20322.314049586777</v>
      </c>
      <c r="G57" s="35">
        <f t="shared" si="3"/>
        <v>17213</v>
      </c>
      <c r="H57" s="19">
        <f t="shared" si="1"/>
        <v>14225.619834710744</v>
      </c>
      <c r="I57" s="56"/>
      <c r="J57" s="14"/>
      <c r="K57" s="30">
        <f t="shared" si="2"/>
        <v>0</v>
      </c>
    </row>
    <row r="58" spans="1:11" x14ac:dyDescent="0.25">
      <c r="A58" s="20" t="s">
        <v>10</v>
      </c>
      <c r="B58" s="21" t="s">
        <v>42</v>
      </c>
      <c r="C58" s="22" t="s">
        <v>110</v>
      </c>
      <c r="D58" s="21" t="s">
        <v>105</v>
      </c>
      <c r="E58" s="18">
        <v>22590</v>
      </c>
      <c r="F58" s="33">
        <v>18669.421487603307</v>
      </c>
      <c r="G58" s="35">
        <f t="shared" si="3"/>
        <v>15812.999999999998</v>
      </c>
      <c r="H58" s="19">
        <f t="shared" si="1"/>
        <v>13068.595041322313</v>
      </c>
      <c r="I58" s="56"/>
      <c r="J58" s="14"/>
      <c r="K58" s="30">
        <f t="shared" si="2"/>
        <v>0</v>
      </c>
    </row>
    <row r="59" spans="1:11" x14ac:dyDescent="0.25">
      <c r="A59" s="15" t="s">
        <v>10</v>
      </c>
      <c r="B59" s="16" t="s">
        <v>70</v>
      </c>
      <c r="C59" s="17" t="s">
        <v>111</v>
      </c>
      <c r="D59" s="16" t="s">
        <v>112</v>
      </c>
      <c r="E59" s="18">
        <v>9190</v>
      </c>
      <c r="F59" s="33">
        <v>7595.0413223140495</v>
      </c>
      <c r="G59" s="35">
        <f t="shared" si="3"/>
        <v>6433</v>
      </c>
      <c r="H59" s="19">
        <f t="shared" si="1"/>
        <v>5316.5289256198348</v>
      </c>
      <c r="I59" s="56"/>
      <c r="J59" s="14"/>
      <c r="K59" s="30">
        <f t="shared" si="2"/>
        <v>0</v>
      </c>
    </row>
    <row r="60" spans="1:11" x14ac:dyDescent="0.25">
      <c r="A60" s="20" t="s">
        <v>10</v>
      </c>
      <c r="B60" s="21" t="s">
        <v>70</v>
      </c>
      <c r="C60" s="22" t="s">
        <v>113</v>
      </c>
      <c r="D60" s="21" t="s">
        <v>114</v>
      </c>
      <c r="E60" s="18">
        <v>11990</v>
      </c>
      <c r="F60" s="33">
        <v>9909.0909090909099</v>
      </c>
      <c r="G60" s="35">
        <f t="shared" si="3"/>
        <v>8393</v>
      </c>
      <c r="H60" s="19">
        <f t="shared" si="1"/>
        <v>6936.3636363636369</v>
      </c>
      <c r="I60" s="56"/>
      <c r="J60" s="14"/>
      <c r="K60" s="30">
        <f t="shared" si="2"/>
        <v>0</v>
      </c>
    </row>
    <row r="61" spans="1:11" x14ac:dyDescent="0.25">
      <c r="A61" s="20" t="s">
        <v>10</v>
      </c>
      <c r="B61" s="21" t="s">
        <v>70</v>
      </c>
      <c r="C61" s="22" t="s">
        <v>115</v>
      </c>
      <c r="D61" s="21" t="s">
        <v>116</v>
      </c>
      <c r="E61" s="18">
        <v>11590</v>
      </c>
      <c r="F61" s="33">
        <v>9578.5123966942156</v>
      </c>
      <c r="G61" s="35">
        <f t="shared" si="3"/>
        <v>8112.9999999999991</v>
      </c>
      <c r="H61" s="19">
        <f t="shared" si="1"/>
        <v>6704.9586776859496</v>
      </c>
      <c r="I61" s="56"/>
      <c r="J61" s="14"/>
      <c r="K61" s="30">
        <f t="shared" si="2"/>
        <v>0</v>
      </c>
    </row>
    <row r="62" spans="1:11" x14ac:dyDescent="0.25">
      <c r="A62" s="15" t="s">
        <v>10</v>
      </c>
      <c r="B62" s="16" t="s">
        <v>70</v>
      </c>
      <c r="C62" s="17" t="s">
        <v>117</v>
      </c>
      <c r="D62" s="16" t="s">
        <v>112</v>
      </c>
      <c r="E62" s="18">
        <v>9590</v>
      </c>
      <c r="F62" s="33">
        <v>7925.6198347107438</v>
      </c>
      <c r="G62" s="35">
        <f t="shared" si="3"/>
        <v>6713</v>
      </c>
      <c r="H62" s="19">
        <f t="shared" si="1"/>
        <v>5547.9338842975212</v>
      </c>
      <c r="I62" s="56"/>
      <c r="J62" s="14"/>
      <c r="K62" s="30">
        <f t="shared" si="2"/>
        <v>0</v>
      </c>
    </row>
    <row r="63" spans="1:11" x14ac:dyDescent="0.25">
      <c r="A63" s="20" t="s">
        <v>10</v>
      </c>
      <c r="B63" s="21" t="s">
        <v>70</v>
      </c>
      <c r="C63" s="22" t="s">
        <v>118</v>
      </c>
      <c r="D63" s="21" t="s">
        <v>119</v>
      </c>
      <c r="E63" s="18">
        <v>12990</v>
      </c>
      <c r="F63" s="33">
        <v>10735.537190082645</v>
      </c>
      <c r="G63" s="35">
        <f t="shared" si="3"/>
        <v>9093</v>
      </c>
      <c r="H63" s="19">
        <f t="shared" si="1"/>
        <v>7514.8760330578516</v>
      </c>
      <c r="I63" s="56"/>
      <c r="J63" s="14"/>
      <c r="K63" s="30">
        <f t="shared" si="2"/>
        <v>0</v>
      </c>
    </row>
    <row r="64" spans="1:11" x14ac:dyDescent="0.25">
      <c r="A64" s="20" t="s">
        <v>10</v>
      </c>
      <c r="B64" s="21" t="s">
        <v>70</v>
      </c>
      <c r="C64" s="22" t="s">
        <v>120</v>
      </c>
      <c r="D64" s="21" t="s">
        <v>114</v>
      </c>
      <c r="E64" s="18">
        <v>12590</v>
      </c>
      <c r="F64" s="33">
        <v>10404.958677685951</v>
      </c>
      <c r="G64" s="35">
        <f t="shared" si="3"/>
        <v>8813</v>
      </c>
      <c r="H64" s="19">
        <f t="shared" si="1"/>
        <v>7283.4710743801652</v>
      </c>
      <c r="I64" s="56"/>
      <c r="J64" s="14"/>
      <c r="K64" s="30">
        <f t="shared" si="2"/>
        <v>0</v>
      </c>
    </row>
    <row r="65" spans="1:11" x14ac:dyDescent="0.25">
      <c r="A65" s="15" t="s">
        <v>10</v>
      </c>
      <c r="B65" s="16" t="s">
        <v>70</v>
      </c>
      <c r="C65" s="17" t="s">
        <v>121</v>
      </c>
      <c r="D65" s="16" t="s">
        <v>122</v>
      </c>
      <c r="E65" s="18">
        <v>8990</v>
      </c>
      <c r="F65" s="33">
        <v>7429.7520661157023</v>
      </c>
      <c r="G65" s="35">
        <f t="shared" si="3"/>
        <v>6293</v>
      </c>
      <c r="H65" s="19">
        <f t="shared" si="1"/>
        <v>5200.8264462809921</v>
      </c>
      <c r="I65" s="56"/>
      <c r="J65" s="14"/>
      <c r="K65" s="30">
        <f t="shared" si="2"/>
        <v>0</v>
      </c>
    </row>
    <row r="66" spans="1:11" x14ac:dyDescent="0.25">
      <c r="A66" s="20" t="s">
        <v>10</v>
      </c>
      <c r="B66" s="21" t="s">
        <v>70</v>
      </c>
      <c r="C66" s="22" t="s">
        <v>123</v>
      </c>
      <c r="D66" s="21" t="s">
        <v>124</v>
      </c>
      <c r="E66" s="18">
        <v>10990</v>
      </c>
      <c r="F66" s="33">
        <v>9082.6446280991731</v>
      </c>
      <c r="G66" s="35">
        <f t="shared" si="3"/>
        <v>7692.9999999999991</v>
      </c>
      <c r="H66" s="19">
        <f t="shared" si="1"/>
        <v>6357.8512396694214</v>
      </c>
      <c r="I66" s="56"/>
      <c r="J66" s="14"/>
      <c r="K66" s="30">
        <f t="shared" si="2"/>
        <v>0</v>
      </c>
    </row>
    <row r="67" spans="1:11" x14ac:dyDescent="0.25">
      <c r="A67" s="15" t="s">
        <v>10</v>
      </c>
      <c r="B67" s="16" t="s">
        <v>70</v>
      </c>
      <c r="C67" s="17" t="s">
        <v>125</v>
      </c>
      <c r="D67" s="16" t="s">
        <v>126</v>
      </c>
      <c r="E67" s="18">
        <v>5990</v>
      </c>
      <c r="F67" s="33">
        <v>4950.4132231404956</v>
      </c>
      <c r="G67" s="35">
        <f t="shared" si="3"/>
        <v>4193</v>
      </c>
      <c r="H67" s="19">
        <f t="shared" si="1"/>
        <v>3465.2892561983472</v>
      </c>
      <c r="I67" s="56"/>
      <c r="J67" s="14"/>
      <c r="K67" s="30">
        <f t="shared" si="2"/>
        <v>0</v>
      </c>
    </row>
    <row r="68" spans="1:11" x14ac:dyDescent="0.25">
      <c r="A68" s="20" t="s">
        <v>10</v>
      </c>
      <c r="B68" s="21" t="s">
        <v>70</v>
      </c>
      <c r="C68" s="22" t="s">
        <v>127</v>
      </c>
      <c r="D68" s="21" t="s">
        <v>128</v>
      </c>
      <c r="E68" s="18">
        <v>8590</v>
      </c>
      <c r="F68" s="33">
        <v>7099.1735537190089</v>
      </c>
      <c r="G68" s="35">
        <f t="shared" si="3"/>
        <v>6013</v>
      </c>
      <c r="H68" s="19">
        <f t="shared" si="1"/>
        <v>4969.4214876033056</v>
      </c>
      <c r="I68" s="56"/>
      <c r="J68" s="14"/>
      <c r="K68" s="30">
        <f t="shared" si="2"/>
        <v>0</v>
      </c>
    </row>
    <row r="69" spans="1:11" x14ac:dyDescent="0.25">
      <c r="A69" s="20" t="s">
        <v>10</v>
      </c>
      <c r="B69" s="21" t="s">
        <v>70</v>
      </c>
      <c r="C69" s="22" t="s">
        <v>129</v>
      </c>
      <c r="D69" s="21" t="s">
        <v>130</v>
      </c>
      <c r="E69" s="18">
        <v>7990</v>
      </c>
      <c r="F69" s="33">
        <v>6603.3057851239673</v>
      </c>
      <c r="G69" s="35">
        <f t="shared" si="3"/>
        <v>5593</v>
      </c>
      <c r="H69" s="19">
        <f t="shared" si="1"/>
        <v>4622.3140495867774</v>
      </c>
      <c r="I69" s="56"/>
      <c r="J69" s="14"/>
      <c r="K69" s="30">
        <f t="shared" si="2"/>
        <v>0</v>
      </c>
    </row>
    <row r="70" spans="1:11" x14ac:dyDescent="0.25">
      <c r="A70" s="20" t="s">
        <v>131</v>
      </c>
      <c r="B70" s="21" t="s">
        <v>132</v>
      </c>
      <c r="C70" s="22" t="s">
        <v>133</v>
      </c>
      <c r="D70" s="21" t="s">
        <v>134</v>
      </c>
      <c r="E70" s="18">
        <v>13490</v>
      </c>
      <c r="F70" s="33">
        <v>11148.760330578512</v>
      </c>
      <c r="G70" s="35">
        <f t="shared" si="3"/>
        <v>9443</v>
      </c>
      <c r="H70" s="19">
        <f t="shared" si="1"/>
        <v>7804.1322314049585</v>
      </c>
      <c r="I70" s="56"/>
      <c r="J70" s="14"/>
      <c r="K70" s="30">
        <f t="shared" si="2"/>
        <v>0</v>
      </c>
    </row>
    <row r="71" spans="1:11" x14ac:dyDescent="0.25">
      <c r="A71" s="20" t="s">
        <v>131</v>
      </c>
      <c r="B71" s="21" t="s">
        <v>132</v>
      </c>
      <c r="C71" s="22" t="s">
        <v>135</v>
      </c>
      <c r="D71" s="21" t="s">
        <v>136</v>
      </c>
      <c r="E71" s="18">
        <v>10590</v>
      </c>
      <c r="F71" s="33">
        <v>8752.0661157024788</v>
      </c>
      <c r="G71" s="35">
        <f t="shared" si="3"/>
        <v>7412.9999999999991</v>
      </c>
      <c r="H71" s="19">
        <f t="shared" si="1"/>
        <v>6126.446280991735</v>
      </c>
      <c r="I71" s="56"/>
      <c r="J71" s="14"/>
      <c r="K71" s="30">
        <f t="shared" si="2"/>
        <v>0</v>
      </c>
    </row>
    <row r="72" spans="1:11" x14ac:dyDescent="0.25">
      <c r="A72" s="20" t="s">
        <v>131</v>
      </c>
      <c r="B72" s="21" t="s">
        <v>132</v>
      </c>
      <c r="C72" s="22" t="s">
        <v>137</v>
      </c>
      <c r="D72" s="21" t="s">
        <v>138</v>
      </c>
      <c r="E72" s="18">
        <v>7990</v>
      </c>
      <c r="F72" s="33">
        <v>6603.3057851239673</v>
      </c>
      <c r="G72" s="35">
        <f t="shared" si="3"/>
        <v>5593</v>
      </c>
      <c r="H72" s="19">
        <f t="shared" si="1"/>
        <v>4622.3140495867774</v>
      </c>
      <c r="I72" s="56"/>
      <c r="J72" s="14"/>
      <c r="K72" s="30">
        <f t="shared" si="2"/>
        <v>0</v>
      </c>
    </row>
    <row r="73" spans="1:11" x14ac:dyDescent="0.25">
      <c r="A73" s="20" t="s">
        <v>131</v>
      </c>
      <c r="B73" s="21" t="s">
        <v>132</v>
      </c>
      <c r="C73" s="22" t="s">
        <v>139</v>
      </c>
      <c r="D73" s="21" t="s">
        <v>140</v>
      </c>
      <c r="E73" s="18">
        <v>6590</v>
      </c>
      <c r="F73" s="33">
        <v>5446.2809917355371</v>
      </c>
      <c r="G73" s="35">
        <f t="shared" ref="G73:G104" si="4">E73*(1-$G$8)</f>
        <v>4613</v>
      </c>
      <c r="H73" s="19">
        <f t="shared" si="1"/>
        <v>3812.3966942148763</v>
      </c>
      <c r="I73" s="56"/>
      <c r="J73" s="14"/>
      <c r="K73" s="30">
        <f t="shared" si="2"/>
        <v>0</v>
      </c>
    </row>
    <row r="74" spans="1:11" x14ac:dyDescent="0.25">
      <c r="A74" s="20" t="s">
        <v>131</v>
      </c>
      <c r="B74" s="21" t="s">
        <v>132</v>
      </c>
      <c r="C74" s="22" t="s">
        <v>141</v>
      </c>
      <c r="D74" s="21" t="s">
        <v>142</v>
      </c>
      <c r="E74" s="18">
        <v>3990</v>
      </c>
      <c r="F74" s="33">
        <v>3297.5206611570247</v>
      </c>
      <c r="G74" s="35">
        <f t="shared" si="4"/>
        <v>2793</v>
      </c>
      <c r="H74" s="19">
        <f t="shared" si="1"/>
        <v>2308.2644628099174</v>
      </c>
      <c r="I74" s="56"/>
      <c r="J74" s="14"/>
      <c r="K74" s="30">
        <f t="shared" ref="K74:K137" si="5">(G74*J74)</f>
        <v>0</v>
      </c>
    </row>
    <row r="75" spans="1:11" x14ac:dyDescent="0.25">
      <c r="A75" s="20" t="s">
        <v>131</v>
      </c>
      <c r="B75" s="21" t="s">
        <v>132</v>
      </c>
      <c r="C75" s="22" t="s">
        <v>143</v>
      </c>
      <c r="D75" s="21" t="s">
        <v>144</v>
      </c>
      <c r="E75" s="18">
        <v>3490</v>
      </c>
      <c r="F75" s="33">
        <v>2884.2975206611573</v>
      </c>
      <c r="G75" s="35">
        <f t="shared" si="4"/>
        <v>2443</v>
      </c>
      <c r="H75" s="19">
        <f t="shared" si="1"/>
        <v>2019.0082644628101</v>
      </c>
      <c r="I75" s="56"/>
      <c r="J75" s="14"/>
      <c r="K75" s="30">
        <f t="shared" si="5"/>
        <v>0</v>
      </c>
    </row>
    <row r="76" spans="1:11" x14ac:dyDescent="0.25">
      <c r="A76" s="20" t="s">
        <v>131</v>
      </c>
      <c r="B76" s="21" t="s">
        <v>132</v>
      </c>
      <c r="C76" s="22" t="s">
        <v>145</v>
      </c>
      <c r="D76" s="21" t="s">
        <v>146</v>
      </c>
      <c r="E76" s="18">
        <v>2490</v>
      </c>
      <c r="F76" s="33">
        <v>2057.8512396694214</v>
      </c>
      <c r="G76" s="35">
        <f t="shared" si="4"/>
        <v>1743</v>
      </c>
      <c r="H76" s="19">
        <f t="shared" ref="H76:H145" si="6">G76/1.21</f>
        <v>1440.4958677685952</v>
      </c>
      <c r="I76" s="56"/>
      <c r="J76" s="14"/>
      <c r="K76" s="30">
        <f t="shared" si="5"/>
        <v>0</v>
      </c>
    </row>
    <row r="77" spans="1:11" x14ac:dyDescent="0.25">
      <c r="A77" s="20" t="s">
        <v>131</v>
      </c>
      <c r="B77" s="21"/>
      <c r="C77" s="22" t="s">
        <v>147</v>
      </c>
      <c r="D77" s="21" t="s">
        <v>148</v>
      </c>
      <c r="E77" s="18">
        <v>490</v>
      </c>
      <c r="F77" s="33">
        <v>404.95867768595042</v>
      </c>
      <c r="G77" s="35">
        <f t="shared" si="4"/>
        <v>343</v>
      </c>
      <c r="H77" s="19">
        <f t="shared" si="6"/>
        <v>283.47107438016531</v>
      </c>
      <c r="I77" s="56"/>
      <c r="J77" s="14"/>
      <c r="K77" s="30">
        <f t="shared" si="5"/>
        <v>0</v>
      </c>
    </row>
    <row r="78" spans="1:11" x14ac:dyDescent="0.25">
      <c r="A78" s="20" t="s">
        <v>131</v>
      </c>
      <c r="B78" s="21"/>
      <c r="C78" s="22" t="s">
        <v>149</v>
      </c>
      <c r="D78" s="21" t="s">
        <v>150</v>
      </c>
      <c r="E78" s="18">
        <v>490</v>
      </c>
      <c r="F78" s="33">
        <v>404.95867768595042</v>
      </c>
      <c r="G78" s="35">
        <f t="shared" si="4"/>
        <v>343</v>
      </c>
      <c r="H78" s="19">
        <f t="shared" si="6"/>
        <v>283.47107438016531</v>
      </c>
      <c r="I78" s="56"/>
      <c r="J78" s="14"/>
      <c r="K78" s="30">
        <f t="shared" si="5"/>
        <v>0</v>
      </c>
    </row>
    <row r="79" spans="1:11" x14ac:dyDescent="0.25">
      <c r="A79" s="20" t="s">
        <v>131</v>
      </c>
      <c r="B79" s="21"/>
      <c r="C79" s="22" t="s">
        <v>151</v>
      </c>
      <c r="D79" s="21" t="s">
        <v>152</v>
      </c>
      <c r="E79" s="18">
        <v>490</v>
      </c>
      <c r="F79" s="33">
        <v>404.95867768595042</v>
      </c>
      <c r="G79" s="35">
        <f t="shared" si="4"/>
        <v>343</v>
      </c>
      <c r="H79" s="19">
        <f t="shared" si="6"/>
        <v>283.47107438016531</v>
      </c>
      <c r="I79" s="56"/>
      <c r="J79" s="14"/>
      <c r="K79" s="30">
        <f t="shared" si="5"/>
        <v>0</v>
      </c>
    </row>
    <row r="80" spans="1:11" x14ac:dyDescent="0.25">
      <c r="A80" s="20" t="s">
        <v>131</v>
      </c>
      <c r="B80" s="21"/>
      <c r="C80" s="22" t="s">
        <v>153</v>
      </c>
      <c r="D80" s="21" t="s">
        <v>154</v>
      </c>
      <c r="E80" s="18">
        <v>490</v>
      </c>
      <c r="F80" s="33">
        <v>404.95867768595042</v>
      </c>
      <c r="G80" s="35">
        <f t="shared" si="4"/>
        <v>343</v>
      </c>
      <c r="H80" s="19">
        <f t="shared" si="6"/>
        <v>283.47107438016531</v>
      </c>
      <c r="I80" s="56"/>
      <c r="J80" s="14"/>
      <c r="K80" s="30">
        <f t="shared" si="5"/>
        <v>0</v>
      </c>
    </row>
    <row r="81" spans="1:11" x14ac:dyDescent="0.25">
      <c r="A81" s="20" t="s">
        <v>131</v>
      </c>
      <c r="B81" s="21"/>
      <c r="C81" s="22" t="s">
        <v>155</v>
      </c>
      <c r="D81" s="21" t="s">
        <v>156</v>
      </c>
      <c r="E81" s="18">
        <v>490</v>
      </c>
      <c r="F81" s="33">
        <v>404.95867768595042</v>
      </c>
      <c r="G81" s="35">
        <f t="shared" si="4"/>
        <v>343</v>
      </c>
      <c r="H81" s="19">
        <f t="shared" si="6"/>
        <v>283.47107438016531</v>
      </c>
      <c r="I81" s="56"/>
      <c r="J81" s="14"/>
      <c r="K81" s="30">
        <f t="shared" si="5"/>
        <v>0</v>
      </c>
    </row>
    <row r="82" spans="1:11" x14ac:dyDescent="0.25">
      <c r="A82" s="20" t="s">
        <v>131</v>
      </c>
      <c r="B82" s="21"/>
      <c r="C82" s="22" t="s">
        <v>157</v>
      </c>
      <c r="D82" s="21" t="s">
        <v>158</v>
      </c>
      <c r="E82" s="18">
        <v>490</v>
      </c>
      <c r="F82" s="33">
        <v>404.95867768595042</v>
      </c>
      <c r="G82" s="35">
        <f t="shared" si="4"/>
        <v>343</v>
      </c>
      <c r="H82" s="19">
        <f t="shared" si="6"/>
        <v>283.47107438016531</v>
      </c>
      <c r="I82" s="56"/>
      <c r="J82" s="14"/>
      <c r="K82" s="30">
        <f t="shared" si="5"/>
        <v>0</v>
      </c>
    </row>
    <row r="83" spans="1:11" x14ac:dyDescent="0.25">
      <c r="A83" s="20" t="s">
        <v>131</v>
      </c>
      <c r="B83" s="21"/>
      <c r="C83" s="22" t="s">
        <v>159</v>
      </c>
      <c r="D83" s="21" t="s">
        <v>160</v>
      </c>
      <c r="E83" s="18">
        <v>490</v>
      </c>
      <c r="F83" s="33">
        <v>404.95867768595042</v>
      </c>
      <c r="G83" s="35">
        <f t="shared" si="4"/>
        <v>343</v>
      </c>
      <c r="H83" s="19">
        <f t="shared" si="6"/>
        <v>283.47107438016531</v>
      </c>
      <c r="I83" s="56"/>
      <c r="J83" s="14"/>
      <c r="K83" s="30">
        <f t="shared" si="5"/>
        <v>0</v>
      </c>
    </row>
    <row r="84" spans="1:11" x14ac:dyDescent="0.25">
      <c r="A84" s="20" t="s">
        <v>131</v>
      </c>
      <c r="B84" s="21"/>
      <c r="C84" s="22" t="s">
        <v>161</v>
      </c>
      <c r="D84" s="21" t="s">
        <v>162</v>
      </c>
      <c r="E84" s="18">
        <v>490</v>
      </c>
      <c r="F84" s="33">
        <v>404.95867768595042</v>
      </c>
      <c r="G84" s="35">
        <f t="shared" si="4"/>
        <v>343</v>
      </c>
      <c r="H84" s="19">
        <f t="shared" si="6"/>
        <v>283.47107438016531</v>
      </c>
      <c r="I84" s="56"/>
      <c r="J84" s="14"/>
      <c r="K84" s="30">
        <f t="shared" si="5"/>
        <v>0</v>
      </c>
    </row>
    <row r="85" spans="1:11" x14ac:dyDescent="0.25">
      <c r="A85" s="20" t="s">
        <v>131</v>
      </c>
      <c r="B85" s="21"/>
      <c r="C85" s="22" t="s">
        <v>163</v>
      </c>
      <c r="D85" s="21" t="s">
        <v>164</v>
      </c>
      <c r="E85" s="18">
        <v>490</v>
      </c>
      <c r="F85" s="33">
        <v>404.95867768595042</v>
      </c>
      <c r="G85" s="35">
        <f t="shared" si="4"/>
        <v>343</v>
      </c>
      <c r="H85" s="19">
        <f t="shared" si="6"/>
        <v>283.47107438016531</v>
      </c>
      <c r="I85" s="56"/>
      <c r="J85" s="14"/>
      <c r="K85" s="30">
        <f t="shared" si="5"/>
        <v>0</v>
      </c>
    </row>
    <row r="86" spans="1:11" x14ac:dyDescent="0.25">
      <c r="A86" s="20" t="s">
        <v>131</v>
      </c>
      <c r="B86" s="21"/>
      <c r="C86" s="22" t="s">
        <v>165</v>
      </c>
      <c r="D86" s="21" t="s">
        <v>166</v>
      </c>
      <c r="E86" s="18">
        <v>90</v>
      </c>
      <c r="F86" s="33">
        <v>74.380165289256198</v>
      </c>
      <c r="G86" s="35">
        <f t="shared" si="4"/>
        <v>62.999999999999993</v>
      </c>
      <c r="H86" s="19">
        <f t="shared" si="6"/>
        <v>52.066115702479337</v>
      </c>
      <c r="I86" s="56"/>
      <c r="J86" s="14"/>
      <c r="K86" s="30">
        <f t="shared" si="5"/>
        <v>0</v>
      </c>
    </row>
    <row r="87" spans="1:11" x14ac:dyDescent="0.25">
      <c r="A87" s="20" t="s">
        <v>167</v>
      </c>
      <c r="B87" s="21" t="s">
        <v>168</v>
      </c>
      <c r="C87" s="22" t="s">
        <v>169</v>
      </c>
      <c r="D87" s="21" t="s">
        <v>170</v>
      </c>
      <c r="E87" s="18">
        <v>15990</v>
      </c>
      <c r="F87" s="33">
        <v>13214.876033057852</v>
      </c>
      <c r="G87" s="35">
        <f t="shared" si="4"/>
        <v>11193</v>
      </c>
      <c r="H87" s="19">
        <f t="shared" si="6"/>
        <v>9250.4132231404965</v>
      </c>
      <c r="I87" s="56"/>
      <c r="J87" s="14"/>
      <c r="K87" s="30">
        <f t="shared" si="5"/>
        <v>0</v>
      </c>
    </row>
    <row r="88" spans="1:11" x14ac:dyDescent="0.25">
      <c r="A88" s="20" t="s">
        <v>167</v>
      </c>
      <c r="B88" s="21" t="s">
        <v>168</v>
      </c>
      <c r="C88" s="22" t="s">
        <v>171</v>
      </c>
      <c r="D88" s="21" t="s">
        <v>172</v>
      </c>
      <c r="E88" s="18">
        <v>15490</v>
      </c>
      <c r="F88" s="33">
        <v>12801.652892561984</v>
      </c>
      <c r="G88" s="35">
        <f t="shared" si="4"/>
        <v>10843</v>
      </c>
      <c r="H88" s="19">
        <f t="shared" si="6"/>
        <v>8961.1570247933887</v>
      </c>
      <c r="I88" s="56"/>
      <c r="J88" s="14"/>
      <c r="K88" s="30">
        <f t="shared" si="5"/>
        <v>0</v>
      </c>
    </row>
    <row r="89" spans="1:11" x14ac:dyDescent="0.25">
      <c r="A89" s="20" t="s">
        <v>167</v>
      </c>
      <c r="B89" s="21" t="s">
        <v>168</v>
      </c>
      <c r="C89" s="22" t="s">
        <v>173</v>
      </c>
      <c r="D89" s="21" t="s">
        <v>174</v>
      </c>
      <c r="E89" s="18">
        <v>14990</v>
      </c>
      <c r="F89" s="33">
        <v>12388.429752066117</v>
      </c>
      <c r="G89" s="35">
        <f t="shared" si="4"/>
        <v>10493</v>
      </c>
      <c r="H89" s="19">
        <f t="shared" si="6"/>
        <v>8671.9008264462809</v>
      </c>
      <c r="I89" s="56"/>
      <c r="J89" s="14"/>
      <c r="K89" s="30">
        <f t="shared" si="5"/>
        <v>0</v>
      </c>
    </row>
    <row r="90" spans="1:11" x14ac:dyDescent="0.25">
      <c r="A90" s="20" t="s">
        <v>167</v>
      </c>
      <c r="B90" s="21" t="s">
        <v>168</v>
      </c>
      <c r="C90" s="22" t="s">
        <v>175</v>
      </c>
      <c r="D90" s="21" t="s">
        <v>176</v>
      </c>
      <c r="E90" s="18">
        <v>12990</v>
      </c>
      <c r="F90" s="33">
        <v>10735.537190082645</v>
      </c>
      <c r="G90" s="35">
        <f t="shared" si="4"/>
        <v>9093</v>
      </c>
      <c r="H90" s="19">
        <f t="shared" si="6"/>
        <v>7514.8760330578516</v>
      </c>
      <c r="I90" s="56"/>
      <c r="J90" s="14"/>
      <c r="K90" s="30">
        <f t="shared" si="5"/>
        <v>0</v>
      </c>
    </row>
    <row r="91" spans="1:11" x14ac:dyDescent="0.25">
      <c r="A91" s="20" t="s">
        <v>167</v>
      </c>
      <c r="B91" s="21" t="s">
        <v>177</v>
      </c>
      <c r="C91" s="22" t="s">
        <v>178</v>
      </c>
      <c r="D91" s="21" t="s">
        <v>179</v>
      </c>
      <c r="E91" s="18">
        <v>12990</v>
      </c>
      <c r="F91" s="33">
        <v>10735.537190082645</v>
      </c>
      <c r="G91" s="35">
        <f t="shared" si="4"/>
        <v>9093</v>
      </c>
      <c r="H91" s="19">
        <f t="shared" si="6"/>
        <v>7514.8760330578516</v>
      </c>
      <c r="I91" s="56"/>
      <c r="J91" s="14"/>
      <c r="K91" s="30">
        <f t="shared" si="5"/>
        <v>0</v>
      </c>
    </row>
    <row r="92" spans="1:11" x14ac:dyDescent="0.25">
      <c r="A92" s="20" t="s">
        <v>167</v>
      </c>
      <c r="B92" s="21" t="s">
        <v>177</v>
      </c>
      <c r="C92" s="22" t="s">
        <v>180</v>
      </c>
      <c r="D92" s="21" t="s">
        <v>181</v>
      </c>
      <c r="E92" s="18">
        <v>9990</v>
      </c>
      <c r="F92" s="33">
        <v>8256.1983471074382</v>
      </c>
      <c r="G92" s="35">
        <f t="shared" si="4"/>
        <v>6993</v>
      </c>
      <c r="H92" s="19">
        <f t="shared" si="6"/>
        <v>5779.3388429752067</v>
      </c>
      <c r="I92" s="56"/>
      <c r="J92" s="14"/>
      <c r="K92" s="30">
        <f t="shared" si="5"/>
        <v>0</v>
      </c>
    </row>
    <row r="93" spans="1:11" x14ac:dyDescent="0.25">
      <c r="A93" s="20" t="s">
        <v>167</v>
      </c>
      <c r="B93" s="21" t="s">
        <v>177</v>
      </c>
      <c r="C93" s="22" t="s">
        <v>182</v>
      </c>
      <c r="D93" s="21" t="s">
        <v>183</v>
      </c>
      <c r="E93" s="18">
        <v>7990</v>
      </c>
      <c r="F93" s="33">
        <v>6603.3057851239673</v>
      </c>
      <c r="G93" s="35">
        <f t="shared" si="4"/>
        <v>5593</v>
      </c>
      <c r="H93" s="19">
        <f t="shared" si="6"/>
        <v>4622.3140495867774</v>
      </c>
      <c r="I93" s="56"/>
      <c r="J93" s="14"/>
      <c r="K93" s="30">
        <f t="shared" si="5"/>
        <v>0</v>
      </c>
    </row>
    <row r="94" spans="1:11" x14ac:dyDescent="0.25">
      <c r="A94" s="20" t="s">
        <v>167</v>
      </c>
      <c r="B94" s="21" t="s">
        <v>177</v>
      </c>
      <c r="C94" s="22" t="s">
        <v>184</v>
      </c>
      <c r="D94" s="21" t="s">
        <v>185</v>
      </c>
      <c r="E94" s="18">
        <v>6990</v>
      </c>
      <c r="F94" s="33">
        <v>5776.8595041322315</v>
      </c>
      <c r="G94" s="35">
        <f t="shared" si="4"/>
        <v>4893</v>
      </c>
      <c r="H94" s="19">
        <f t="shared" si="6"/>
        <v>4043.8016528925623</v>
      </c>
      <c r="I94" s="56"/>
      <c r="J94" s="14"/>
      <c r="K94" s="30">
        <f t="shared" si="5"/>
        <v>0</v>
      </c>
    </row>
    <row r="95" spans="1:11" x14ac:dyDescent="0.25">
      <c r="A95" s="20" t="s">
        <v>186</v>
      </c>
      <c r="B95" s="21" t="s">
        <v>187</v>
      </c>
      <c r="C95" s="22" t="s">
        <v>188</v>
      </c>
      <c r="D95" s="21" t="s">
        <v>189</v>
      </c>
      <c r="E95" s="18">
        <v>6590</v>
      </c>
      <c r="F95" s="33">
        <v>5446.2809917355371</v>
      </c>
      <c r="G95" s="35">
        <f t="shared" si="4"/>
        <v>4613</v>
      </c>
      <c r="H95" s="19">
        <f t="shared" si="6"/>
        <v>3812.3966942148763</v>
      </c>
      <c r="I95" s="56"/>
      <c r="J95" s="14"/>
      <c r="K95" s="30">
        <f t="shared" si="5"/>
        <v>0</v>
      </c>
    </row>
    <row r="96" spans="1:11" x14ac:dyDescent="0.25">
      <c r="A96" s="20" t="s">
        <v>186</v>
      </c>
      <c r="B96" s="21" t="s">
        <v>187</v>
      </c>
      <c r="C96" s="22" t="s">
        <v>190</v>
      </c>
      <c r="D96" s="21" t="s">
        <v>191</v>
      </c>
      <c r="E96" s="18">
        <v>390</v>
      </c>
      <c r="F96" s="33">
        <v>322.31404958677689</v>
      </c>
      <c r="G96" s="35">
        <f t="shared" si="4"/>
        <v>273</v>
      </c>
      <c r="H96" s="19">
        <f t="shared" si="6"/>
        <v>225.61983471074382</v>
      </c>
      <c r="I96" s="56"/>
      <c r="J96" s="14"/>
      <c r="K96" s="30">
        <f t="shared" si="5"/>
        <v>0</v>
      </c>
    </row>
    <row r="97" spans="1:11" x14ac:dyDescent="0.25">
      <c r="A97" s="20" t="s">
        <v>186</v>
      </c>
      <c r="B97" s="21" t="s">
        <v>187</v>
      </c>
      <c r="C97" s="22" t="s">
        <v>192</v>
      </c>
      <c r="D97" s="21" t="s">
        <v>193</v>
      </c>
      <c r="E97" s="18">
        <v>490</v>
      </c>
      <c r="F97" s="33">
        <v>404.95867768595042</v>
      </c>
      <c r="G97" s="35">
        <f t="shared" si="4"/>
        <v>343</v>
      </c>
      <c r="H97" s="19">
        <f t="shared" si="6"/>
        <v>283.47107438016531</v>
      </c>
      <c r="I97" s="56"/>
      <c r="J97" s="14"/>
      <c r="K97" s="30">
        <f t="shared" si="5"/>
        <v>0</v>
      </c>
    </row>
    <row r="98" spans="1:11" x14ac:dyDescent="0.25">
      <c r="A98" s="20" t="s">
        <v>186</v>
      </c>
      <c r="B98" s="21" t="s">
        <v>194</v>
      </c>
      <c r="C98" s="22" t="s">
        <v>195</v>
      </c>
      <c r="D98" s="21" t="s">
        <v>196</v>
      </c>
      <c r="E98" s="18">
        <v>3990</v>
      </c>
      <c r="F98" s="33">
        <v>3297.5206611570247</v>
      </c>
      <c r="G98" s="35">
        <f t="shared" si="4"/>
        <v>2793</v>
      </c>
      <c r="H98" s="19">
        <f t="shared" si="6"/>
        <v>2308.2644628099174</v>
      </c>
      <c r="I98" s="56"/>
      <c r="J98" s="14"/>
      <c r="K98" s="30">
        <f t="shared" si="5"/>
        <v>0</v>
      </c>
    </row>
    <row r="99" spans="1:11" x14ac:dyDescent="0.25">
      <c r="A99" s="20" t="s">
        <v>186</v>
      </c>
      <c r="B99" s="21" t="s">
        <v>194</v>
      </c>
      <c r="C99" s="22" t="s">
        <v>197</v>
      </c>
      <c r="D99" s="21" t="s">
        <v>198</v>
      </c>
      <c r="E99" s="18">
        <v>3990</v>
      </c>
      <c r="F99" s="33">
        <v>3297.5206611570247</v>
      </c>
      <c r="G99" s="35">
        <f t="shared" si="4"/>
        <v>2793</v>
      </c>
      <c r="H99" s="19">
        <f t="shared" si="6"/>
        <v>2308.2644628099174</v>
      </c>
      <c r="I99" s="56"/>
      <c r="J99" s="14"/>
      <c r="K99" s="30">
        <f t="shared" si="5"/>
        <v>0</v>
      </c>
    </row>
    <row r="100" spans="1:11" x14ac:dyDescent="0.25">
      <c r="A100" s="20" t="s">
        <v>186</v>
      </c>
      <c r="B100" s="21" t="s">
        <v>194</v>
      </c>
      <c r="C100" s="22" t="s">
        <v>199</v>
      </c>
      <c r="D100" s="21" t="s">
        <v>200</v>
      </c>
      <c r="E100" s="18">
        <v>3990</v>
      </c>
      <c r="F100" s="33">
        <v>3297.5206611570247</v>
      </c>
      <c r="G100" s="35">
        <f t="shared" si="4"/>
        <v>2793</v>
      </c>
      <c r="H100" s="19">
        <f t="shared" si="6"/>
        <v>2308.2644628099174</v>
      </c>
      <c r="I100" s="56"/>
      <c r="J100" s="14"/>
      <c r="K100" s="30">
        <f t="shared" si="5"/>
        <v>0</v>
      </c>
    </row>
    <row r="101" spans="1:11" x14ac:dyDescent="0.25">
      <c r="A101" s="20" t="s">
        <v>186</v>
      </c>
      <c r="B101" s="21" t="s">
        <v>194</v>
      </c>
      <c r="C101" s="22" t="s">
        <v>201</v>
      </c>
      <c r="D101" s="21" t="s">
        <v>202</v>
      </c>
      <c r="E101" s="18">
        <v>3990</v>
      </c>
      <c r="F101" s="33">
        <v>3297.5206611570247</v>
      </c>
      <c r="G101" s="35">
        <f t="shared" si="4"/>
        <v>2793</v>
      </c>
      <c r="H101" s="19">
        <f t="shared" si="6"/>
        <v>2308.2644628099174</v>
      </c>
      <c r="I101" s="56"/>
      <c r="J101" s="14"/>
      <c r="K101" s="30">
        <f t="shared" si="5"/>
        <v>0</v>
      </c>
    </row>
    <row r="102" spans="1:11" x14ac:dyDescent="0.25">
      <c r="A102" s="20" t="s">
        <v>186</v>
      </c>
      <c r="B102" s="21" t="s">
        <v>194</v>
      </c>
      <c r="C102" s="22" t="s">
        <v>203</v>
      </c>
      <c r="D102" s="21" t="s">
        <v>204</v>
      </c>
      <c r="E102" s="18">
        <v>3990</v>
      </c>
      <c r="F102" s="33">
        <v>3297.5206611570247</v>
      </c>
      <c r="G102" s="35">
        <f t="shared" si="4"/>
        <v>2793</v>
      </c>
      <c r="H102" s="19">
        <f t="shared" si="6"/>
        <v>2308.2644628099174</v>
      </c>
      <c r="I102" s="56"/>
      <c r="J102" s="14"/>
      <c r="K102" s="30">
        <f t="shared" si="5"/>
        <v>0</v>
      </c>
    </row>
    <row r="103" spans="1:11" x14ac:dyDescent="0.25">
      <c r="A103" s="20" t="s">
        <v>186</v>
      </c>
      <c r="B103" s="21" t="s">
        <v>194</v>
      </c>
      <c r="C103" s="22" t="s">
        <v>205</v>
      </c>
      <c r="D103" s="21" t="s">
        <v>206</v>
      </c>
      <c r="E103" s="18">
        <v>3990</v>
      </c>
      <c r="F103" s="33">
        <v>3297.5206611570247</v>
      </c>
      <c r="G103" s="35">
        <f t="shared" si="4"/>
        <v>2793</v>
      </c>
      <c r="H103" s="19">
        <f t="shared" si="6"/>
        <v>2308.2644628099174</v>
      </c>
      <c r="I103" s="56"/>
      <c r="J103" s="14"/>
      <c r="K103" s="30">
        <f t="shared" si="5"/>
        <v>0</v>
      </c>
    </row>
    <row r="104" spans="1:11" x14ac:dyDescent="0.25">
      <c r="A104" s="20" t="s">
        <v>186</v>
      </c>
      <c r="B104" s="21" t="s">
        <v>194</v>
      </c>
      <c r="C104" s="22" t="s">
        <v>207</v>
      </c>
      <c r="D104" s="21" t="s">
        <v>208</v>
      </c>
      <c r="E104" s="18">
        <v>3990</v>
      </c>
      <c r="F104" s="33">
        <v>3297.5206611570247</v>
      </c>
      <c r="G104" s="35">
        <f t="shared" si="4"/>
        <v>2793</v>
      </c>
      <c r="H104" s="19">
        <f t="shared" si="6"/>
        <v>2308.2644628099174</v>
      </c>
      <c r="I104" s="56"/>
      <c r="J104" s="14"/>
      <c r="K104" s="30">
        <f t="shared" si="5"/>
        <v>0</v>
      </c>
    </row>
    <row r="105" spans="1:11" x14ac:dyDescent="0.25">
      <c r="A105" s="20" t="s">
        <v>186</v>
      </c>
      <c r="B105" s="21" t="s">
        <v>194</v>
      </c>
      <c r="C105" s="22" t="s">
        <v>209</v>
      </c>
      <c r="D105" s="21" t="s">
        <v>210</v>
      </c>
      <c r="E105" s="18">
        <v>3990</v>
      </c>
      <c r="F105" s="33">
        <v>3297.5206611570247</v>
      </c>
      <c r="G105" s="35">
        <f t="shared" ref="G105:G136" si="7">E105*(1-$G$8)</f>
        <v>2793</v>
      </c>
      <c r="H105" s="19">
        <f t="shared" si="6"/>
        <v>2308.2644628099174</v>
      </c>
      <c r="I105" s="56"/>
      <c r="J105" s="14"/>
      <c r="K105" s="30">
        <f t="shared" si="5"/>
        <v>0</v>
      </c>
    </row>
    <row r="106" spans="1:11" x14ac:dyDescent="0.25">
      <c r="A106" s="20" t="s">
        <v>186</v>
      </c>
      <c r="B106" s="21" t="s">
        <v>211</v>
      </c>
      <c r="C106" s="22" t="s">
        <v>212</v>
      </c>
      <c r="D106" s="21" t="s">
        <v>213</v>
      </c>
      <c r="E106" s="18">
        <v>390</v>
      </c>
      <c r="F106" s="33">
        <v>322.31404958677689</v>
      </c>
      <c r="G106" s="35">
        <f t="shared" si="7"/>
        <v>273</v>
      </c>
      <c r="H106" s="19">
        <f t="shared" si="6"/>
        <v>225.61983471074382</v>
      </c>
      <c r="I106" s="56"/>
      <c r="J106" s="14"/>
      <c r="K106" s="30">
        <f t="shared" si="5"/>
        <v>0</v>
      </c>
    </row>
    <row r="107" spans="1:11" x14ac:dyDescent="0.25">
      <c r="A107" s="20" t="s">
        <v>186</v>
      </c>
      <c r="B107" s="21" t="s">
        <v>211</v>
      </c>
      <c r="C107" s="22" t="s">
        <v>214</v>
      </c>
      <c r="D107" s="21" t="s">
        <v>215</v>
      </c>
      <c r="E107" s="18">
        <v>390</v>
      </c>
      <c r="F107" s="33">
        <v>322.31404958677689</v>
      </c>
      <c r="G107" s="35">
        <f t="shared" si="7"/>
        <v>273</v>
      </c>
      <c r="H107" s="19">
        <f t="shared" si="6"/>
        <v>225.61983471074382</v>
      </c>
      <c r="I107" s="56"/>
      <c r="J107" s="14"/>
      <c r="K107" s="30">
        <f t="shared" si="5"/>
        <v>0</v>
      </c>
    </row>
    <row r="108" spans="1:11" x14ac:dyDescent="0.25">
      <c r="A108" s="20" t="s">
        <v>186</v>
      </c>
      <c r="B108" s="21" t="s">
        <v>211</v>
      </c>
      <c r="C108" s="22" t="s">
        <v>216</v>
      </c>
      <c r="D108" s="21" t="s">
        <v>217</v>
      </c>
      <c r="E108" s="18">
        <v>390</v>
      </c>
      <c r="F108" s="33">
        <v>322.31404958677689</v>
      </c>
      <c r="G108" s="35">
        <f t="shared" si="7"/>
        <v>273</v>
      </c>
      <c r="H108" s="19">
        <f t="shared" si="6"/>
        <v>225.61983471074382</v>
      </c>
      <c r="I108" s="56"/>
      <c r="J108" s="14"/>
      <c r="K108" s="30">
        <f t="shared" si="5"/>
        <v>0</v>
      </c>
    </row>
    <row r="109" spans="1:11" x14ac:dyDescent="0.25">
      <c r="A109" s="20" t="s">
        <v>186</v>
      </c>
      <c r="B109" s="21" t="s">
        <v>211</v>
      </c>
      <c r="C109" s="22" t="s">
        <v>218</v>
      </c>
      <c r="D109" s="21" t="s">
        <v>219</v>
      </c>
      <c r="E109" s="18">
        <v>390</v>
      </c>
      <c r="F109" s="33">
        <v>322.31404958677689</v>
      </c>
      <c r="G109" s="35">
        <f t="shared" si="7"/>
        <v>273</v>
      </c>
      <c r="H109" s="19">
        <f t="shared" si="6"/>
        <v>225.61983471074382</v>
      </c>
      <c r="I109" s="56"/>
      <c r="J109" s="14"/>
      <c r="K109" s="30">
        <f t="shared" si="5"/>
        <v>0</v>
      </c>
    </row>
    <row r="110" spans="1:11" x14ac:dyDescent="0.25">
      <c r="A110" s="20" t="s">
        <v>220</v>
      </c>
      <c r="B110" s="21" t="s">
        <v>221</v>
      </c>
      <c r="C110" s="22" t="s">
        <v>222</v>
      </c>
      <c r="D110" s="21" t="s">
        <v>223</v>
      </c>
      <c r="E110" s="18">
        <v>2690</v>
      </c>
      <c r="F110" s="33">
        <v>2223.1404958677685</v>
      </c>
      <c r="G110" s="35">
        <f t="shared" si="7"/>
        <v>1882.9999999999998</v>
      </c>
      <c r="H110" s="19">
        <f t="shared" si="6"/>
        <v>1556.1983471074379</v>
      </c>
      <c r="I110" s="56"/>
      <c r="J110" s="14"/>
      <c r="K110" s="30">
        <f t="shared" si="5"/>
        <v>0</v>
      </c>
    </row>
    <row r="111" spans="1:11" x14ac:dyDescent="0.25">
      <c r="A111" s="20" t="s">
        <v>220</v>
      </c>
      <c r="B111" s="21" t="s">
        <v>221</v>
      </c>
      <c r="C111" s="22" t="s">
        <v>224</v>
      </c>
      <c r="D111" s="21" t="s">
        <v>225</v>
      </c>
      <c r="E111" s="18">
        <v>2290</v>
      </c>
      <c r="F111" s="33">
        <v>1892.5619834710744</v>
      </c>
      <c r="G111" s="35">
        <f t="shared" si="7"/>
        <v>1603</v>
      </c>
      <c r="H111" s="19">
        <f t="shared" si="6"/>
        <v>1324.7933884297522</v>
      </c>
      <c r="I111" s="56"/>
      <c r="J111" s="14"/>
      <c r="K111" s="30">
        <f t="shared" si="5"/>
        <v>0</v>
      </c>
    </row>
    <row r="112" spans="1:11" x14ac:dyDescent="0.25">
      <c r="A112" s="20" t="s">
        <v>220</v>
      </c>
      <c r="B112" s="21" t="s">
        <v>221</v>
      </c>
      <c r="C112" s="22" t="s">
        <v>226</v>
      </c>
      <c r="D112" s="21" t="s">
        <v>227</v>
      </c>
      <c r="E112" s="18">
        <v>1990</v>
      </c>
      <c r="F112" s="33">
        <v>1644.6280991735537</v>
      </c>
      <c r="G112" s="35">
        <f t="shared" si="7"/>
        <v>1393</v>
      </c>
      <c r="H112" s="19">
        <f t="shared" si="6"/>
        <v>1151.2396694214876</v>
      </c>
      <c r="I112" s="56"/>
      <c r="J112" s="14"/>
      <c r="K112" s="30">
        <f t="shared" si="5"/>
        <v>0</v>
      </c>
    </row>
    <row r="113" spans="1:11" x14ac:dyDescent="0.25">
      <c r="A113" s="20" t="s">
        <v>220</v>
      </c>
      <c r="B113" s="21" t="s">
        <v>221</v>
      </c>
      <c r="C113" s="22" t="s">
        <v>228</v>
      </c>
      <c r="D113" s="21" t="s">
        <v>229</v>
      </c>
      <c r="E113" s="18">
        <v>990</v>
      </c>
      <c r="F113" s="33">
        <v>818.18181818181824</v>
      </c>
      <c r="G113" s="35">
        <f t="shared" si="7"/>
        <v>693</v>
      </c>
      <c r="H113" s="19">
        <f t="shared" si="6"/>
        <v>572.72727272727275</v>
      </c>
      <c r="I113" s="56"/>
      <c r="J113" s="14"/>
      <c r="K113" s="30">
        <f t="shared" si="5"/>
        <v>0</v>
      </c>
    </row>
    <row r="114" spans="1:11" x14ac:dyDescent="0.25">
      <c r="A114" s="20" t="s">
        <v>220</v>
      </c>
      <c r="B114" s="21" t="s">
        <v>221</v>
      </c>
      <c r="C114" s="22" t="s">
        <v>230</v>
      </c>
      <c r="D114" s="21" t="s">
        <v>231</v>
      </c>
      <c r="E114" s="18">
        <v>1790</v>
      </c>
      <c r="F114" s="33">
        <v>1479.3388429752067</v>
      </c>
      <c r="G114" s="35">
        <f t="shared" si="7"/>
        <v>1253</v>
      </c>
      <c r="H114" s="19">
        <f t="shared" si="6"/>
        <v>1035.5371900826447</v>
      </c>
      <c r="I114" s="56"/>
      <c r="J114" s="14"/>
      <c r="K114" s="30">
        <f t="shared" si="5"/>
        <v>0</v>
      </c>
    </row>
    <row r="115" spans="1:11" x14ac:dyDescent="0.25">
      <c r="A115" s="20" t="s">
        <v>220</v>
      </c>
      <c r="B115" s="21" t="s">
        <v>221</v>
      </c>
      <c r="C115" s="22" t="s">
        <v>232</v>
      </c>
      <c r="D115" s="21" t="s">
        <v>233</v>
      </c>
      <c r="E115" s="18">
        <v>1290</v>
      </c>
      <c r="F115" s="33">
        <v>1066.1157024793388</v>
      </c>
      <c r="G115" s="35">
        <f t="shared" si="7"/>
        <v>902.99999999999989</v>
      </c>
      <c r="H115" s="19">
        <f t="shared" si="6"/>
        <v>746.2809917355371</v>
      </c>
      <c r="I115" s="56"/>
      <c r="J115" s="14"/>
      <c r="K115" s="30">
        <f t="shared" si="5"/>
        <v>0</v>
      </c>
    </row>
    <row r="116" spans="1:11" x14ac:dyDescent="0.25">
      <c r="A116" s="20" t="s">
        <v>220</v>
      </c>
      <c r="B116" s="21" t="s">
        <v>221</v>
      </c>
      <c r="C116" s="22" t="s">
        <v>234</v>
      </c>
      <c r="D116" s="21" t="s">
        <v>235</v>
      </c>
      <c r="E116" s="18">
        <v>990</v>
      </c>
      <c r="F116" s="33">
        <v>818.18181818181824</v>
      </c>
      <c r="G116" s="35">
        <f t="shared" si="7"/>
        <v>693</v>
      </c>
      <c r="H116" s="19">
        <f t="shared" si="6"/>
        <v>572.72727272727275</v>
      </c>
      <c r="I116" s="56"/>
      <c r="J116" s="14"/>
      <c r="K116" s="30">
        <f t="shared" si="5"/>
        <v>0</v>
      </c>
    </row>
    <row r="117" spans="1:11" x14ac:dyDescent="0.25">
      <c r="A117" s="20" t="s">
        <v>220</v>
      </c>
      <c r="B117" s="21" t="s">
        <v>236</v>
      </c>
      <c r="C117" s="22" t="s">
        <v>237</v>
      </c>
      <c r="D117" s="21" t="s">
        <v>238</v>
      </c>
      <c r="E117" s="18">
        <v>590</v>
      </c>
      <c r="F117" s="33">
        <v>487.60330578512401</v>
      </c>
      <c r="G117" s="35">
        <f t="shared" si="7"/>
        <v>413</v>
      </c>
      <c r="H117" s="19">
        <f t="shared" si="6"/>
        <v>341.32231404958679</v>
      </c>
      <c r="I117" s="56"/>
      <c r="J117" s="14"/>
      <c r="K117" s="30">
        <f t="shared" si="5"/>
        <v>0</v>
      </c>
    </row>
    <row r="118" spans="1:11" x14ac:dyDescent="0.25">
      <c r="A118" s="20" t="s">
        <v>239</v>
      </c>
      <c r="B118" s="21" t="s">
        <v>63</v>
      </c>
      <c r="C118" s="22" t="s">
        <v>240</v>
      </c>
      <c r="D118" s="21" t="s">
        <v>241</v>
      </c>
      <c r="E118" s="18">
        <v>7990</v>
      </c>
      <c r="F118" s="33">
        <v>6603.3057851239673</v>
      </c>
      <c r="G118" s="35">
        <f t="shared" si="7"/>
        <v>5593</v>
      </c>
      <c r="H118" s="19">
        <f t="shared" si="6"/>
        <v>4622.3140495867774</v>
      </c>
      <c r="I118" s="56"/>
      <c r="J118" s="14"/>
      <c r="K118" s="30">
        <f t="shared" si="5"/>
        <v>0</v>
      </c>
    </row>
    <row r="119" spans="1:11" x14ac:dyDescent="0.25">
      <c r="A119" s="20" t="s">
        <v>239</v>
      </c>
      <c r="B119" s="21" t="s">
        <v>63</v>
      </c>
      <c r="C119" s="22" t="s">
        <v>242</v>
      </c>
      <c r="D119" s="21" t="s">
        <v>243</v>
      </c>
      <c r="E119" s="18">
        <v>7990</v>
      </c>
      <c r="F119" s="33">
        <v>6603.3057851239673</v>
      </c>
      <c r="G119" s="35">
        <f t="shared" si="7"/>
        <v>5593</v>
      </c>
      <c r="H119" s="19">
        <f t="shared" si="6"/>
        <v>4622.3140495867774</v>
      </c>
      <c r="I119" s="56"/>
      <c r="J119" s="14"/>
      <c r="K119" s="30">
        <f t="shared" si="5"/>
        <v>0</v>
      </c>
    </row>
    <row r="120" spans="1:11" x14ac:dyDescent="0.25">
      <c r="A120" s="20" t="s">
        <v>239</v>
      </c>
      <c r="B120" s="21" t="s">
        <v>63</v>
      </c>
      <c r="C120" s="22" t="s">
        <v>244</v>
      </c>
      <c r="D120" s="21" t="s">
        <v>245</v>
      </c>
      <c r="E120" s="18">
        <v>7990</v>
      </c>
      <c r="F120" s="33">
        <v>6603.3057851239673</v>
      </c>
      <c r="G120" s="35">
        <f t="shared" si="7"/>
        <v>5593</v>
      </c>
      <c r="H120" s="19">
        <f t="shared" si="6"/>
        <v>4622.3140495867774</v>
      </c>
      <c r="I120" s="56"/>
      <c r="J120" s="14"/>
      <c r="K120" s="30">
        <f t="shared" si="5"/>
        <v>0</v>
      </c>
    </row>
    <row r="121" spans="1:11" x14ac:dyDescent="0.25">
      <c r="A121" s="20" t="s">
        <v>239</v>
      </c>
      <c r="B121" s="21" t="s">
        <v>63</v>
      </c>
      <c r="C121" s="22" t="s">
        <v>246</v>
      </c>
      <c r="D121" s="21" t="s">
        <v>247</v>
      </c>
      <c r="E121" s="18">
        <v>2990</v>
      </c>
      <c r="F121" s="33">
        <v>2471.0743801652893</v>
      </c>
      <c r="G121" s="35">
        <f t="shared" si="7"/>
        <v>2093</v>
      </c>
      <c r="H121" s="19">
        <f t="shared" si="6"/>
        <v>1729.7520661157025</v>
      </c>
      <c r="I121" s="56"/>
      <c r="J121" s="14"/>
      <c r="K121" s="30">
        <f t="shared" si="5"/>
        <v>0</v>
      </c>
    </row>
    <row r="122" spans="1:11" x14ac:dyDescent="0.25">
      <c r="A122" s="20" t="s">
        <v>239</v>
      </c>
      <c r="B122" s="21" t="s">
        <v>63</v>
      </c>
      <c r="C122" s="22" t="s">
        <v>248</v>
      </c>
      <c r="D122" s="21" t="s">
        <v>249</v>
      </c>
      <c r="E122" s="18">
        <v>2990</v>
      </c>
      <c r="F122" s="33">
        <v>2471.0743801652893</v>
      </c>
      <c r="G122" s="35">
        <f t="shared" si="7"/>
        <v>2093</v>
      </c>
      <c r="H122" s="19">
        <f t="shared" si="6"/>
        <v>1729.7520661157025</v>
      </c>
      <c r="I122" s="56"/>
      <c r="J122" s="14"/>
      <c r="K122" s="30">
        <f t="shared" si="5"/>
        <v>0</v>
      </c>
    </row>
    <row r="123" spans="1:11" x14ac:dyDescent="0.25">
      <c r="A123" s="20" t="s">
        <v>239</v>
      </c>
      <c r="B123" s="21" t="s">
        <v>63</v>
      </c>
      <c r="C123" s="22" t="s">
        <v>250</v>
      </c>
      <c r="D123" s="21" t="s">
        <v>251</v>
      </c>
      <c r="E123" s="18">
        <v>2990</v>
      </c>
      <c r="F123" s="33">
        <v>2471.0743801652893</v>
      </c>
      <c r="G123" s="35">
        <f t="shared" si="7"/>
        <v>2093</v>
      </c>
      <c r="H123" s="19">
        <f t="shared" si="6"/>
        <v>1729.7520661157025</v>
      </c>
      <c r="I123" s="56"/>
      <c r="J123" s="14"/>
      <c r="K123" s="30">
        <f t="shared" si="5"/>
        <v>0</v>
      </c>
    </row>
    <row r="124" spans="1:11" x14ac:dyDescent="0.25">
      <c r="A124" s="20" t="s">
        <v>239</v>
      </c>
      <c r="B124" s="21" t="s">
        <v>63</v>
      </c>
      <c r="C124" s="22" t="s">
        <v>252</v>
      </c>
      <c r="D124" s="21" t="s">
        <v>253</v>
      </c>
      <c r="E124" s="18">
        <v>2990</v>
      </c>
      <c r="F124" s="33">
        <v>2471.0743801652893</v>
      </c>
      <c r="G124" s="35">
        <f t="shared" si="7"/>
        <v>2093</v>
      </c>
      <c r="H124" s="19">
        <f t="shared" si="6"/>
        <v>1729.7520661157025</v>
      </c>
      <c r="I124" s="56"/>
      <c r="J124" s="14"/>
      <c r="K124" s="30">
        <f t="shared" si="5"/>
        <v>0</v>
      </c>
    </row>
    <row r="125" spans="1:11" x14ac:dyDescent="0.25">
      <c r="A125" s="20" t="s">
        <v>239</v>
      </c>
      <c r="B125" s="21" t="s">
        <v>63</v>
      </c>
      <c r="C125" s="22" t="s">
        <v>254</v>
      </c>
      <c r="D125" s="21" t="s">
        <v>255</v>
      </c>
      <c r="E125" s="18">
        <v>2990</v>
      </c>
      <c r="F125" s="33">
        <v>2471.0743801652893</v>
      </c>
      <c r="G125" s="35">
        <f t="shared" si="7"/>
        <v>2093</v>
      </c>
      <c r="H125" s="19">
        <f t="shared" si="6"/>
        <v>1729.7520661157025</v>
      </c>
      <c r="I125" s="56"/>
      <c r="J125" s="14"/>
      <c r="K125" s="30">
        <f t="shared" si="5"/>
        <v>0</v>
      </c>
    </row>
    <row r="126" spans="1:11" x14ac:dyDescent="0.25">
      <c r="A126" s="20" t="s">
        <v>239</v>
      </c>
      <c r="B126" s="21" t="s">
        <v>63</v>
      </c>
      <c r="C126" s="22" t="s">
        <v>256</v>
      </c>
      <c r="D126" s="21" t="s">
        <v>257</v>
      </c>
      <c r="E126" s="18">
        <v>690</v>
      </c>
      <c r="F126" s="33">
        <v>570.24793388429748</v>
      </c>
      <c r="G126" s="35">
        <f t="shared" si="7"/>
        <v>482.99999999999994</v>
      </c>
      <c r="H126" s="19">
        <f t="shared" si="6"/>
        <v>399.17355371900823</v>
      </c>
      <c r="I126" s="56"/>
      <c r="J126" s="14"/>
      <c r="K126" s="30">
        <f t="shared" si="5"/>
        <v>0</v>
      </c>
    </row>
    <row r="127" spans="1:11" x14ac:dyDescent="0.25">
      <c r="A127" s="20" t="s">
        <v>239</v>
      </c>
      <c r="B127" s="21" t="s">
        <v>63</v>
      </c>
      <c r="C127" s="22" t="s">
        <v>258</v>
      </c>
      <c r="D127" s="21" t="s">
        <v>259</v>
      </c>
      <c r="E127" s="18">
        <v>690</v>
      </c>
      <c r="F127" s="33">
        <v>570.24793388429748</v>
      </c>
      <c r="G127" s="35">
        <f t="shared" si="7"/>
        <v>482.99999999999994</v>
      </c>
      <c r="H127" s="19">
        <f t="shared" si="6"/>
        <v>399.17355371900823</v>
      </c>
      <c r="I127" s="56"/>
      <c r="J127" s="14"/>
      <c r="K127" s="30">
        <f t="shared" si="5"/>
        <v>0</v>
      </c>
    </row>
    <row r="128" spans="1:11" x14ac:dyDescent="0.25">
      <c r="A128" s="20" t="s">
        <v>260</v>
      </c>
      <c r="B128" s="21" t="s">
        <v>132</v>
      </c>
      <c r="C128" s="22" t="s">
        <v>261</v>
      </c>
      <c r="D128" s="21" t="s">
        <v>262</v>
      </c>
      <c r="E128" s="18">
        <v>2990</v>
      </c>
      <c r="F128" s="33">
        <v>2471.0743801652893</v>
      </c>
      <c r="G128" s="35">
        <f t="shared" si="7"/>
        <v>2093</v>
      </c>
      <c r="H128" s="19">
        <f t="shared" si="6"/>
        <v>1729.7520661157025</v>
      </c>
      <c r="I128" s="56"/>
      <c r="J128" s="14"/>
      <c r="K128" s="30">
        <f t="shared" si="5"/>
        <v>0</v>
      </c>
    </row>
    <row r="129" spans="1:11" x14ac:dyDescent="0.25">
      <c r="A129" s="20" t="s">
        <v>260</v>
      </c>
      <c r="B129" s="21" t="s">
        <v>132</v>
      </c>
      <c r="C129" s="22" t="s">
        <v>263</v>
      </c>
      <c r="D129" s="21" t="s">
        <v>264</v>
      </c>
      <c r="E129" s="18">
        <v>2990</v>
      </c>
      <c r="F129" s="33">
        <v>2471.0743801652893</v>
      </c>
      <c r="G129" s="35">
        <f t="shared" si="7"/>
        <v>2093</v>
      </c>
      <c r="H129" s="19">
        <f t="shared" si="6"/>
        <v>1729.7520661157025</v>
      </c>
      <c r="I129" s="56"/>
      <c r="J129" s="14"/>
      <c r="K129" s="30">
        <f t="shared" si="5"/>
        <v>0</v>
      </c>
    </row>
    <row r="130" spans="1:11" x14ac:dyDescent="0.25">
      <c r="A130" s="20" t="s">
        <v>260</v>
      </c>
      <c r="B130" s="21" t="s">
        <v>132</v>
      </c>
      <c r="C130" s="22" t="s">
        <v>265</v>
      </c>
      <c r="D130" s="21" t="s">
        <v>266</v>
      </c>
      <c r="E130" s="18">
        <v>2990</v>
      </c>
      <c r="F130" s="33">
        <v>2471.0743801652893</v>
      </c>
      <c r="G130" s="35">
        <f t="shared" si="7"/>
        <v>2093</v>
      </c>
      <c r="H130" s="19">
        <f t="shared" si="6"/>
        <v>1729.7520661157025</v>
      </c>
      <c r="I130" s="56"/>
      <c r="J130" s="14"/>
      <c r="K130" s="30">
        <f t="shared" si="5"/>
        <v>0</v>
      </c>
    </row>
    <row r="131" spans="1:11" x14ac:dyDescent="0.25">
      <c r="A131" s="20" t="s">
        <v>260</v>
      </c>
      <c r="B131" s="21" t="s">
        <v>132</v>
      </c>
      <c r="C131" s="22" t="s">
        <v>267</v>
      </c>
      <c r="D131" s="21" t="s">
        <v>268</v>
      </c>
      <c r="E131" s="18">
        <v>2990</v>
      </c>
      <c r="F131" s="33">
        <v>2471.0743801652893</v>
      </c>
      <c r="G131" s="35">
        <f t="shared" si="7"/>
        <v>2093</v>
      </c>
      <c r="H131" s="19">
        <f t="shared" si="6"/>
        <v>1729.7520661157025</v>
      </c>
      <c r="I131" s="56"/>
      <c r="J131" s="14"/>
      <c r="K131" s="30">
        <f t="shared" si="5"/>
        <v>0</v>
      </c>
    </row>
    <row r="132" spans="1:11" x14ac:dyDescent="0.25">
      <c r="A132" s="20" t="s">
        <v>260</v>
      </c>
      <c r="B132" s="21" t="s">
        <v>132</v>
      </c>
      <c r="C132" s="22" t="s">
        <v>269</v>
      </c>
      <c r="D132" s="21" t="s">
        <v>270</v>
      </c>
      <c r="E132" s="18">
        <v>2990</v>
      </c>
      <c r="F132" s="33">
        <v>2471.0743801652893</v>
      </c>
      <c r="G132" s="35">
        <f t="shared" si="7"/>
        <v>2093</v>
      </c>
      <c r="H132" s="19">
        <f t="shared" si="6"/>
        <v>1729.7520661157025</v>
      </c>
      <c r="I132" s="56"/>
      <c r="J132" s="14"/>
      <c r="K132" s="30">
        <f t="shared" si="5"/>
        <v>0</v>
      </c>
    </row>
    <row r="133" spans="1:11" x14ac:dyDescent="0.25">
      <c r="A133" s="20" t="s">
        <v>271</v>
      </c>
      <c r="B133" s="21" t="s">
        <v>132</v>
      </c>
      <c r="C133" s="22" t="s">
        <v>272</v>
      </c>
      <c r="D133" s="21" t="s">
        <v>273</v>
      </c>
      <c r="E133" s="18">
        <v>6690</v>
      </c>
      <c r="F133" s="33">
        <v>5528.9256198347111</v>
      </c>
      <c r="G133" s="35">
        <f t="shared" si="7"/>
        <v>4683</v>
      </c>
      <c r="H133" s="19">
        <f t="shared" si="6"/>
        <v>3870.2479338842977</v>
      </c>
      <c r="I133" s="56"/>
      <c r="J133" s="14"/>
      <c r="K133" s="30">
        <f t="shared" si="5"/>
        <v>0</v>
      </c>
    </row>
    <row r="134" spans="1:11" x14ac:dyDescent="0.25">
      <c r="A134" s="20" t="s">
        <v>271</v>
      </c>
      <c r="B134" s="21" t="s">
        <v>132</v>
      </c>
      <c r="C134" s="22" t="s">
        <v>274</v>
      </c>
      <c r="D134" s="21" t="s">
        <v>275</v>
      </c>
      <c r="E134" s="18">
        <v>6690</v>
      </c>
      <c r="F134" s="33">
        <v>5528.9256198347111</v>
      </c>
      <c r="G134" s="35">
        <f t="shared" si="7"/>
        <v>4683</v>
      </c>
      <c r="H134" s="19">
        <f t="shared" si="6"/>
        <v>3870.2479338842977</v>
      </c>
      <c r="I134" s="56"/>
      <c r="J134" s="14"/>
      <c r="K134" s="30">
        <f t="shared" si="5"/>
        <v>0</v>
      </c>
    </row>
    <row r="135" spans="1:11" x14ac:dyDescent="0.25">
      <c r="A135" s="20" t="s">
        <v>271</v>
      </c>
      <c r="B135" s="21" t="s">
        <v>132</v>
      </c>
      <c r="C135" s="22" t="s">
        <v>276</v>
      </c>
      <c r="D135" s="21" t="s">
        <v>277</v>
      </c>
      <c r="E135" s="18">
        <v>6690</v>
      </c>
      <c r="F135" s="33">
        <v>5528.9256198347111</v>
      </c>
      <c r="G135" s="35">
        <f t="shared" si="7"/>
        <v>4683</v>
      </c>
      <c r="H135" s="19">
        <f t="shared" si="6"/>
        <v>3870.2479338842977</v>
      </c>
      <c r="I135" s="56"/>
      <c r="J135" s="14"/>
      <c r="K135" s="30">
        <f t="shared" si="5"/>
        <v>0</v>
      </c>
    </row>
    <row r="136" spans="1:11" x14ac:dyDescent="0.25">
      <c r="A136" s="20" t="s">
        <v>271</v>
      </c>
      <c r="B136" s="21" t="s">
        <v>132</v>
      </c>
      <c r="C136" s="22" t="s">
        <v>278</v>
      </c>
      <c r="D136" s="21" t="s">
        <v>279</v>
      </c>
      <c r="E136" s="18">
        <v>6690</v>
      </c>
      <c r="F136" s="33">
        <v>5528.9256198347111</v>
      </c>
      <c r="G136" s="35">
        <f t="shared" si="7"/>
        <v>4683</v>
      </c>
      <c r="H136" s="19">
        <f t="shared" si="6"/>
        <v>3870.2479338842977</v>
      </c>
      <c r="I136" s="56"/>
      <c r="J136" s="14"/>
      <c r="K136" s="30">
        <f t="shared" si="5"/>
        <v>0</v>
      </c>
    </row>
    <row r="137" spans="1:11" x14ac:dyDescent="0.25">
      <c r="A137" s="20" t="s">
        <v>271</v>
      </c>
      <c r="B137" s="21" t="s">
        <v>132</v>
      </c>
      <c r="C137" s="22" t="s">
        <v>280</v>
      </c>
      <c r="D137" s="21" t="s">
        <v>281</v>
      </c>
      <c r="E137" s="18">
        <v>1890</v>
      </c>
      <c r="F137" s="33">
        <v>1561.9834710743803</v>
      </c>
      <c r="G137" s="35">
        <f t="shared" ref="G137:G145" si="8">E137*(1-$G$8)</f>
        <v>1323</v>
      </c>
      <c r="H137" s="19">
        <f t="shared" si="6"/>
        <v>1093.3884297520663</v>
      </c>
      <c r="I137" s="56"/>
      <c r="J137" s="14"/>
      <c r="K137" s="30">
        <f t="shared" si="5"/>
        <v>0</v>
      </c>
    </row>
    <row r="138" spans="1:11" x14ac:dyDescent="0.25">
      <c r="A138" s="20" t="s">
        <v>282</v>
      </c>
      <c r="B138" s="21" t="s">
        <v>283</v>
      </c>
      <c r="C138" s="22" t="s">
        <v>284</v>
      </c>
      <c r="D138" s="21" t="s">
        <v>285</v>
      </c>
      <c r="E138" s="18">
        <v>650</v>
      </c>
      <c r="F138" s="33">
        <v>537.19008264462809</v>
      </c>
      <c r="G138" s="35">
        <f t="shared" si="8"/>
        <v>454.99999999999994</v>
      </c>
      <c r="H138" s="19">
        <f t="shared" si="6"/>
        <v>376.03305785123962</v>
      </c>
      <c r="I138" s="56"/>
      <c r="J138" s="14"/>
      <c r="K138" s="30">
        <f t="shared" ref="K138:K145" si="9">(G138*J138)</f>
        <v>0</v>
      </c>
    </row>
    <row r="139" spans="1:11" x14ac:dyDescent="0.25">
      <c r="A139" s="20" t="s">
        <v>282</v>
      </c>
      <c r="B139" s="21" t="s">
        <v>283</v>
      </c>
      <c r="C139" s="22" t="s">
        <v>286</v>
      </c>
      <c r="D139" s="21" t="s">
        <v>287</v>
      </c>
      <c r="E139" s="18">
        <v>4590</v>
      </c>
      <c r="F139" s="33">
        <v>3793.3884297520663</v>
      </c>
      <c r="G139" s="35">
        <f t="shared" si="8"/>
        <v>3213</v>
      </c>
      <c r="H139" s="19">
        <f t="shared" si="6"/>
        <v>2655.3719008264466</v>
      </c>
      <c r="I139" s="56"/>
      <c r="J139" s="14"/>
      <c r="K139" s="30">
        <f t="shared" si="9"/>
        <v>0</v>
      </c>
    </row>
    <row r="140" spans="1:11" x14ac:dyDescent="0.25">
      <c r="A140" s="20" t="s">
        <v>282</v>
      </c>
      <c r="B140" s="21" t="s">
        <v>283</v>
      </c>
      <c r="C140" s="22" t="s">
        <v>288</v>
      </c>
      <c r="D140" s="21" t="s">
        <v>289</v>
      </c>
      <c r="E140" s="18">
        <v>5590</v>
      </c>
      <c r="F140" s="33">
        <v>4619.8347107438021</v>
      </c>
      <c r="G140" s="35">
        <f t="shared" si="8"/>
        <v>3912.9999999999995</v>
      </c>
      <c r="H140" s="19">
        <f t="shared" si="6"/>
        <v>3233.8842975206608</v>
      </c>
      <c r="I140" s="56"/>
      <c r="J140" s="14"/>
      <c r="K140" s="30">
        <f t="shared" si="9"/>
        <v>0</v>
      </c>
    </row>
    <row r="141" spans="1:11" x14ac:dyDescent="0.25">
      <c r="A141" s="20" t="s">
        <v>282</v>
      </c>
      <c r="B141" s="21" t="s">
        <v>283</v>
      </c>
      <c r="C141" s="22" t="s">
        <v>290</v>
      </c>
      <c r="D141" s="21" t="s">
        <v>291</v>
      </c>
      <c r="E141" s="18">
        <v>2990</v>
      </c>
      <c r="F141" s="33">
        <v>2471.0743801652893</v>
      </c>
      <c r="G141" s="35">
        <f t="shared" si="8"/>
        <v>2093</v>
      </c>
      <c r="H141" s="19">
        <f t="shared" si="6"/>
        <v>1729.7520661157025</v>
      </c>
      <c r="I141" s="56"/>
      <c r="J141" s="14"/>
      <c r="K141" s="30">
        <f t="shared" si="9"/>
        <v>0</v>
      </c>
    </row>
    <row r="142" spans="1:11" x14ac:dyDescent="0.25">
      <c r="A142" s="20" t="s">
        <v>282</v>
      </c>
      <c r="B142" s="21" t="s">
        <v>283</v>
      </c>
      <c r="C142" s="22" t="s">
        <v>292</v>
      </c>
      <c r="D142" s="21" t="s">
        <v>293</v>
      </c>
      <c r="E142" s="18">
        <v>2490</v>
      </c>
      <c r="F142" s="33">
        <v>2057.8512396694214</v>
      </c>
      <c r="G142" s="35">
        <f t="shared" si="8"/>
        <v>1743</v>
      </c>
      <c r="H142" s="19">
        <f t="shared" si="6"/>
        <v>1440.4958677685952</v>
      </c>
      <c r="I142" s="56"/>
      <c r="J142" s="14"/>
      <c r="K142" s="30">
        <f t="shared" si="9"/>
        <v>0</v>
      </c>
    </row>
    <row r="143" spans="1:11" x14ac:dyDescent="0.25">
      <c r="A143" s="20" t="s">
        <v>282</v>
      </c>
      <c r="B143" s="21" t="s">
        <v>283</v>
      </c>
      <c r="C143" s="22" t="s">
        <v>294</v>
      </c>
      <c r="D143" s="23" t="s">
        <v>295</v>
      </c>
      <c r="E143" s="18">
        <v>2490</v>
      </c>
      <c r="F143" s="33">
        <v>2057.8512396694214</v>
      </c>
      <c r="G143" s="35">
        <f t="shared" si="8"/>
        <v>1743</v>
      </c>
      <c r="H143" s="19">
        <f t="shared" si="6"/>
        <v>1440.4958677685952</v>
      </c>
      <c r="I143" s="56"/>
      <c r="J143" s="14"/>
      <c r="K143" s="30">
        <f t="shared" si="9"/>
        <v>0</v>
      </c>
    </row>
    <row r="144" spans="1:11" x14ac:dyDescent="0.25">
      <c r="A144" s="20" t="s">
        <v>282</v>
      </c>
      <c r="B144" s="21" t="s">
        <v>283</v>
      </c>
      <c r="C144" s="22" t="s">
        <v>296</v>
      </c>
      <c r="D144" s="21" t="s">
        <v>297</v>
      </c>
      <c r="E144" s="18">
        <v>2290</v>
      </c>
      <c r="F144" s="33">
        <v>1892.5619834710744</v>
      </c>
      <c r="G144" s="35">
        <f t="shared" si="8"/>
        <v>1603</v>
      </c>
      <c r="H144" s="19">
        <f t="shared" si="6"/>
        <v>1324.7933884297522</v>
      </c>
      <c r="I144" s="56"/>
      <c r="J144" s="14"/>
      <c r="K144" s="30">
        <f t="shared" si="9"/>
        <v>0</v>
      </c>
    </row>
    <row r="145" spans="1:11" ht="15.75" thickBot="1" x14ac:dyDescent="0.3">
      <c r="A145" s="24" t="s">
        <v>282</v>
      </c>
      <c r="B145" s="25" t="s">
        <v>283</v>
      </c>
      <c r="C145" s="26" t="s">
        <v>298</v>
      </c>
      <c r="D145" s="25" t="s">
        <v>299</v>
      </c>
      <c r="E145" s="27">
        <v>4990</v>
      </c>
      <c r="F145" s="34">
        <v>4123.9669421487606</v>
      </c>
      <c r="G145" s="36">
        <f t="shared" si="8"/>
        <v>3493</v>
      </c>
      <c r="H145" s="28">
        <f t="shared" si="6"/>
        <v>2886.7768595041325</v>
      </c>
      <c r="I145" s="57"/>
      <c r="J145" s="46"/>
      <c r="K145" s="32">
        <f t="shared" si="9"/>
        <v>0</v>
      </c>
    </row>
  </sheetData>
  <mergeCells count="1">
    <mergeCell ref="E7:F7"/>
  </mergeCells>
  <pageMargins left="0.31496062992125984" right="0.31496062992125984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9" sqref="M2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Hlavička</vt:lpstr>
      <vt:lpstr>Race_Kč_kluby</vt:lpstr>
      <vt:lpstr>FIS_Pravidla</vt:lpstr>
      <vt:lpstr>montáž</vt:lpstr>
    </vt:vector>
  </TitlesOfParts>
  <Company>Amer Sports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Chwistek, Libor</dc:creator>
  <cp:lastModifiedBy>Novakova, Sona</cp:lastModifiedBy>
  <dcterms:created xsi:type="dcterms:W3CDTF">2017-03-10T08:29:47Z</dcterms:created>
  <dcterms:modified xsi:type="dcterms:W3CDTF">2017-03-13T08:32:41Z</dcterms:modified>
</cp:coreProperties>
</file>